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080" activeTab="0"/>
  </bookViews>
  <sheets>
    <sheet name="FY19 State Allocations" sheetId="1" r:id="rId1"/>
  </sheets>
  <definedNames>
    <definedName name="_xlnm.Print_Area" localSheetId="0">'FY19 State Allocations'!$A$1:$L$183</definedName>
    <definedName name="_xlnm.Print_Titles" localSheetId="0">'FY19 State Allocations'!$A:$A,'FY19 State Allocations'!$1:$1</definedName>
  </definedNames>
  <calcPr fullCalcOnLoad="1"/>
</workbook>
</file>

<file path=xl/sharedStrings.xml><?xml version="1.0" encoding="utf-8"?>
<sst xmlns="http://schemas.openxmlformats.org/spreadsheetml/2006/main" count="222" uniqueCount="218">
  <si>
    <t>District</t>
  </si>
  <si>
    <t>Allen County</t>
  </si>
  <si>
    <t>Anchorage Ind.</t>
  </si>
  <si>
    <t>Anderson County</t>
  </si>
  <si>
    <t>Ashland Ind.</t>
  </si>
  <si>
    <t>Augusta Ind.</t>
  </si>
  <si>
    <t>Ballard County</t>
  </si>
  <si>
    <t>Barbourville Ind.</t>
  </si>
  <si>
    <t>Bardstown Ind.</t>
  </si>
  <si>
    <t>Barren County</t>
  </si>
  <si>
    <t>Bath County</t>
  </si>
  <si>
    <t>Beechwood Ind.</t>
  </si>
  <si>
    <t>Bell County</t>
  </si>
  <si>
    <t>Bellevue Ind.</t>
  </si>
  <si>
    <t>Berea Ind.</t>
  </si>
  <si>
    <t>Boone County</t>
  </si>
  <si>
    <t>Bourbon County</t>
  </si>
  <si>
    <t>Bowling Green Ind.</t>
  </si>
  <si>
    <t>Boyd County</t>
  </si>
  <si>
    <t>Boyle County</t>
  </si>
  <si>
    <t>Bracken County</t>
  </si>
  <si>
    <t>Breathitt County</t>
  </si>
  <si>
    <t>Breckinridge County</t>
  </si>
  <si>
    <t>Bullitt County</t>
  </si>
  <si>
    <t>Burgin Ind.</t>
  </si>
  <si>
    <t>Butler County</t>
  </si>
  <si>
    <t>Caldwell County</t>
  </si>
  <si>
    <t>Calloway County</t>
  </si>
  <si>
    <t>Campbell County</t>
  </si>
  <si>
    <t>Campbellsville Ind.</t>
  </si>
  <si>
    <t>Carlisle County</t>
  </si>
  <si>
    <t>Carroll County</t>
  </si>
  <si>
    <t>Carter County</t>
  </si>
  <si>
    <t>Casey County</t>
  </si>
  <si>
    <t>Caverna Ind.</t>
  </si>
  <si>
    <t>Christian County</t>
  </si>
  <si>
    <t>Clark County</t>
  </si>
  <si>
    <t>Clay County</t>
  </si>
  <si>
    <t>Clinton County</t>
  </si>
  <si>
    <t>Cloverport Ind.</t>
  </si>
  <si>
    <t>Corbin Ind.</t>
  </si>
  <si>
    <t>Covington Ind.</t>
  </si>
  <si>
    <t>Crittenden County</t>
  </si>
  <si>
    <t>Cumberland County</t>
  </si>
  <si>
    <t>Danville Ind.</t>
  </si>
  <si>
    <t>Daviess County</t>
  </si>
  <si>
    <t>Dawson Springs Ind.</t>
  </si>
  <si>
    <t>Dayton Ind.</t>
  </si>
  <si>
    <t>East Bernstadt Ind.</t>
  </si>
  <si>
    <t>Edmonson County</t>
  </si>
  <si>
    <t>Elizabethtown Ind.</t>
  </si>
  <si>
    <t>Elliott County</t>
  </si>
  <si>
    <t>Eminence Ind.</t>
  </si>
  <si>
    <t>Erlanger-Elsmere Ind.</t>
  </si>
  <si>
    <t>Estill County</t>
  </si>
  <si>
    <t>Fairview Ind.</t>
  </si>
  <si>
    <t>Fayette County</t>
  </si>
  <si>
    <t>Fleming County</t>
  </si>
  <si>
    <t>Floyd County</t>
  </si>
  <si>
    <t>Fort Thomas Ind.</t>
  </si>
  <si>
    <t>Frankfort Ind.</t>
  </si>
  <si>
    <t>Franklin County</t>
  </si>
  <si>
    <t>Fulton County</t>
  </si>
  <si>
    <t>Fulton Ind.</t>
  </si>
  <si>
    <t>Gallatin County</t>
  </si>
  <si>
    <t>Garrard County</t>
  </si>
  <si>
    <t>Glasgow Ind.</t>
  </si>
  <si>
    <t>Grant County</t>
  </si>
  <si>
    <t>Graves County</t>
  </si>
  <si>
    <t>Grayson County</t>
  </si>
  <si>
    <t>Green County</t>
  </si>
  <si>
    <t>Greenup County</t>
  </si>
  <si>
    <t>Hancock County</t>
  </si>
  <si>
    <t>Hardin County</t>
  </si>
  <si>
    <t>Harlan County</t>
  </si>
  <si>
    <t>Harlan Ind.</t>
  </si>
  <si>
    <t>Harrison County</t>
  </si>
  <si>
    <t>Hart County</t>
  </si>
  <si>
    <t>Hazard Ind.</t>
  </si>
  <si>
    <t>Henderson County</t>
  </si>
  <si>
    <t>Henry County</t>
  </si>
  <si>
    <t>Hickman County</t>
  </si>
  <si>
    <t>Hopkins County</t>
  </si>
  <si>
    <t>Jackson County</t>
  </si>
  <si>
    <t>Jackson Ind.</t>
  </si>
  <si>
    <t>Jefferson County</t>
  </si>
  <si>
    <t>Jessamine County</t>
  </si>
  <si>
    <t>Johnson County</t>
  </si>
  <si>
    <t>Kenton County</t>
  </si>
  <si>
    <t>Knott County</t>
  </si>
  <si>
    <t>Knox County</t>
  </si>
  <si>
    <t>Laurel County</t>
  </si>
  <si>
    <t>Lawrence County</t>
  </si>
  <si>
    <t>Lee County</t>
  </si>
  <si>
    <t>Leslie County</t>
  </si>
  <si>
    <t>Letcher County</t>
  </si>
  <si>
    <t>Lewis County</t>
  </si>
  <si>
    <t>Lincoln County</t>
  </si>
  <si>
    <t>Livingston County</t>
  </si>
  <si>
    <t>Logan County</t>
  </si>
  <si>
    <t>Ludlow Ind.</t>
  </si>
  <si>
    <t>Lyon County</t>
  </si>
  <si>
    <t>Madison County</t>
  </si>
  <si>
    <t>Magoffin County</t>
  </si>
  <si>
    <t>Marshall County</t>
  </si>
  <si>
    <t>Martin County</t>
  </si>
  <si>
    <t>Mason County</t>
  </si>
  <si>
    <t>Mayfield Ind.</t>
  </si>
  <si>
    <t>McCracken County</t>
  </si>
  <si>
    <t>McCreary County</t>
  </si>
  <si>
    <t>McLean County</t>
  </si>
  <si>
    <t>Meade County</t>
  </si>
  <si>
    <t>Menifee County</t>
  </si>
  <si>
    <t>Mercer County</t>
  </si>
  <si>
    <t>Metcalfe County</t>
  </si>
  <si>
    <t>Middlesboro Ind.</t>
  </si>
  <si>
    <t>Monroe County</t>
  </si>
  <si>
    <t>Montgomery County</t>
  </si>
  <si>
    <t>Morgan County</t>
  </si>
  <si>
    <t>Muhlenberg County</t>
  </si>
  <si>
    <t>Murray Ind.</t>
  </si>
  <si>
    <t>Nelson County</t>
  </si>
  <si>
    <t>Newport Ind.</t>
  </si>
  <si>
    <t>Nicholas County</t>
  </si>
  <si>
    <t>Ohio County</t>
  </si>
  <si>
    <t>Oldham County</t>
  </si>
  <si>
    <t>Owen County</t>
  </si>
  <si>
    <t>Owensboro Ind.</t>
  </si>
  <si>
    <t>Owsley County</t>
  </si>
  <si>
    <t>Paducah Ind.</t>
  </si>
  <si>
    <t>Paintsville Ind.</t>
  </si>
  <si>
    <t>Pendleton County</t>
  </si>
  <si>
    <t>Perry County</t>
  </si>
  <si>
    <t>Pike County</t>
  </si>
  <si>
    <t>Pikeville Ind.</t>
  </si>
  <si>
    <t>Pineville Ind.</t>
  </si>
  <si>
    <t>Powell County</t>
  </si>
  <si>
    <t>Pulaski County</t>
  </si>
  <si>
    <t>Raceland Ind.</t>
  </si>
  <si>
    <t>Robertson County</t>
  </si>
  <si>
    <t>Rockcastle County</t>
  </si>
  <si>
    <t>Rowan County</t>
  </si>
  <si>
    <t>Russell County</t>
  </si>
  <si>
    <t>Russell Ind.</t>
  </si>
  <si>
    <t>Russellville Ind.</t>
  </si>
  <si>
    <t>Science Hill Ind.</t>
  </si>
  <si>
    <t>Scott County</t>
  </si>
  <si>
    <t>Shelby County</t>
  </si>
  <si>
    <t>Silver Grove Ind.</t>
  </si>
  <si>
    <t>Simpson County</t>
  </si>
  <si>
    <t>Somerset Ind.</t>
  </si>
  <si>
    <t>Southgate Ind.</t>
  </si>
  <si>
    <t>Spencer County</t>
  </si>
  <si>
    <t>Taylor County</t>
  </si>
  <si>
    <t>Todd County</t>
  </si>
  <si>
    <t>Trigg County</t>
  </si>
  <si>
    <t>Trimble County</t>
  </si>
  <si>
    <t>Union County</t>
  </si>
  <si>
    <t>Walton Verona Ind.</t>
  </si>
  <si>
    <t>Warren County</t>
  </si>
  <si>
    <t>Washington County</t>
  </si>
  <si>
    <t>Wayne County</t>
  </si>
  <si>
    <t>Webster County</t>
  </si>
  <si>
    <t>West Point Ind.</t>
  </si>
  <si>
    <t>Whitley County</t>
  </si>
  <si>
    <t>Williamsburg Ind.</t>
  </si>
  <si>
    <t>Williamstown Ind.</t>
  </si>
  <si>
    <t>Wolfe County</t>
  </si>
  <si>
    <t>Woodford County</t>
  </si>
  <si>
    <t>Budget Contact &amp; Phone Number</t>
  </si>
  <si>
    <t>Total Allocation</t>
  </si>
  <si>
    <t>Marion County</t>
  </si>
  <si>
    <t>Paris Ind.</t>
  </si>
  <si>
    <t>Gifted Talented</t>
  </si>
  <si>
    <t>Extended School Services</t>
  </si>
  <si>
    <t>Safe  Schools</t>
  </si>
  <si>
    <t>Community Education</t>
  </si>
  <si>
    <t>20% Vocational Funds</t>
  </si>
  <si>
    <t>Lea Ann Lewis            502-564-1979</t>
  </si>
  <si>
    <t>Lea Ann Lewis        502-564-1979</t>
  </si>
  <si>
    <t>Adair  County</t>
  </si>
  <si>
    <t>LaRue County</t>
  </si>
  <si>
    <t>Math Achievement Fund</t>
  </si>
  <si>
    <t>MUNIS Project #</t>
  </si>
  <si>
    <t>Read to Achieve</t>
  </si>
  <si>
    <t>KRS 157.200</t>
  </si>
  <si>
    <t>KRS 158.070</t>
  </si>
  <si>
    <t>KRS 157.3175 KRS 157.226</t>
  </si>
  <si>
    <t>KRS 158.442</t>
  </si>
  <si>
    <t>KRS 158.792</t>
  </si>
  <si>
    <t>KRS 158.844</t>
  </si>
  <si>
    <t>Statute/Law</t>
  </si>
  <si>
    <t>KRS 160.155-158</t>
  </si>
  <si>
    <t>KRS 157.069</t>
  </si>
  <si>
    <t>KRS 151B.025</t>
  </si>
  <si>
    <t>Kristin Burton      502-564-1979</t>
  </si>
  <si>
    <t>District Totals</t>
  </si>
  <si>
    <t>KSB</t>
  </si>
  <si>
    <t>KSD</t>
  </si>
  <si>
    <t>Grand Totals</t>
  </si>
  <si>
    <t>Any grants not listed, please contact Karen Wirth at karen.wirth@education.ky.gov or 502.564.1979</t>
  </si>
  <si>
    <t xml:space="preserve">Preschool                           </t>
  </si>
  <si>
    <t>Jenkins Ind.</t>
  </si>
  <si>
    <t>Nicole Crosthwaite      502-564-1979</t>
  </si>
  <si>
    <t>Kristin Burton       502-564-1979</t>
  </si>
  <si>
    <t xml:space="preserve">Local Area Vocational Centers </t>
  </si>
  <si>
    <t>Lindsey Kimbleton           502-564-1979</t>
  </si>
  <si>
    <t>Lindsey Kimbleton       502-564-1979</t>
  </si>
  <si>
    <t>120E</t>
  </si>
  <si>
    <t>135E</t>
  </si>
  <si>
    <t>168E</t>
  </si>
  <si>
    <t>130E</t>
  </si>
  <si>
    <t>182E</t>
  </si>
  <si>
    <t>110E</t>
  </si>
  <si>
    <t>106E</t>
  </si>
  <si>
    <t>18CE</t>
  </si>
  <si>
    <t>10LE</t>
  </si>
  <si>
    <t xml:space="preserve">Flex Focus (Combined total of the 3 programs) 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</si>
</sst>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&quot;$&quot;#,##0.00;[Red]&quot;$&quot;#,##0.00"/>
    <numFmt numFmtId="167" formatCode="&quot;$&quot;#,##0;[Red]&quot;$&quot;#,##0"/>
    <numFmt numFmtId="168" formatCode="#,##0.00;[Red]#,##0.00"/>
    <numFmt numFmtId="169" formatCode="&quot;$&quot;#,##0.00;\(&quot;$&quot;#,##0.00\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_(* #,##0_);_(* \(#,##0\);_(* &quot;-&quot;??_);_(@_)"/>
    <numFmt numFmtId="175" formatCode="#,##0.0"/>
    <numFmt numFmtId="176" formatCode="#,##0;[Red]#,##0"/>
    <numFmt numFmtId="177" formatCode="_(&quot;$&quot;* #,##0_);_(&quot;$&quot;* \(#,##0\);_(&quot;$&quot;* &quot;-&quot;??_);_(@_)"/>
    <numFmt numFmtId="178" formatCode="[$-409]dddd\,\ mmmm\ dd\,\ yyyy"/>
    <numFmt numFmtId="179" formatCode="[$-409]h:mm:ss\ AM/PM"/>
  </numFmts>
  <fonts count="45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164" fontId="2" fillId="0" borderId="10" xfId="63" applyNumberFormat="1" applyFont="1" applyFill="1" applyBorder="1" applyAlignment="1">
      <alignment horizontal="center" wrapText="1"/>
      <protection/>
    </xf>
    <xf numFmtId="164" fontId="1" fillId="0" borderId="10" xfId="0" applyNumberFormat="1" applyFont="1" applyFill="1" applyBorder="1" applyAlignment="1">
      <alignment wrapText="1"/>
    </xf>
    <xf numFmtId="164" fontId="3" fillId="0" borderId="10" xfId="63" applyNumberFormat="1" applyFont="1" applyFill="1" applyBorder="1" applyAlignment="1">
      <alignment horizontal="left" wrapText="1"/>
      <protection/>
    </xf>
    <xf numFmtId="164" fontId="1" fillId="0" borderId="10" xfId="0" applyNumberFormat="1" applyFont="1" applyFill="1" applyBorder="1" applyAlignment="1">
      <alignment horizontal="right"/>
    </xf>
    <xf numFmtId="165" fontId="2" fillId="0" borderId="10" xfId="63" applyNumberFormat="1" applyFont="1" applyFill="1" applyBorder="1" applyAlignment="1">
      <alignment horizontal="center" wrapText="1"/>
      <protection/>
    </xf>
    <xf numFmtId="0" fontId="2" fillId="0" borderId="10" xfId="63" applyNumberFormat="1" applyFont="1" applyFill="1" applyBorder="1" applyAlignment="1">
      <alignment horizontal="center" wrapText="1"/>
      <protection/>
    </xf>
    <xf numFmtId="164" fontId="2" fillId="0" borderId="11" xfId="63" applyNumberFormat="1" applyFont="1" applyFill="1" applyBorder="1" applyAlignment="1">
      <alignment horizontal="center" wrapText="1"/>
      <protection/>
    </xf>
    <xf numFmtId="164" fontId="0" fillId="0" borderId="10" xfId="0" applyNumberFormat="1" applyFont="1" applyFill="1" applyBorder="1" applyAlignment="1">
      <alignment/>
    </xf>
    <xf numFmtId="44" fontId="0" fillId="0" borderId="10" xfId="0" applyNumberFormat="1" applyFont="1" applyFill="1" applyBorder="1" applyAlignment="1">
      <alignment vertical="center"/>
    </xf>
    <xf numFmtId="44" fontId="0" fillId="0" borderId="10" xfId="0" applyNumberFormat="1" applyFont="1" applyBorder="1" applyAlignment="1">
      <alignment vertical="center"/>
    </xf>
    <xf numFmtId="44" fontId="6" fillId="0" borderId="10" xfId="63" applyNumberFormat="1" applyFont="1" applyFill="1" applyBorder="1" applyAlignment="1">
      <alignment wrapText="1"/>
      <protection/>
    </xf>
    <xf numFmtId="44" fontId="7" fillId="0" borderId="10" xfId="0" applyNumberFormat="1" applyFont="1" applyBorder="1" applyAlignment="1">
      <alignment/>
    </xf>
    <xf numFmtId="44" fontId="7" fillId="0" borderId="10" xfId="63" applyNumberFormat="1" applyFont="1" applyFill="1" applyBorder="1" applyAlignment="1">
      <alignment horizontal="center" wrapText="1"/>
      <protection/>
    </xf>
    <xf numFmtId="44" fontId="7" fillId="0" borderId="10" xfId="63" applyNumberFormat="1" applyFont="1" applyFill="1" applyBorder="1" applyAlignment="1">
      <alignment horizontal="right" wrapText="1"/>
      <protection/>
    </xf>
    <xf numFmtId="44" fontId="7" fillId="0" borderId="10" xfId="0" applyNumberFormat="1" applyFont="1" applyFill="1" applyBorder="1" applyAlignment="1">
      <alignment horizontal="right" wrapText="1"/>
    </xf>
    <xf numFmtId="44" fontId="8" fillId="0" borderId="10" xfId="63" applyNumberFormat="1" applyFont="1" applyFill="1" applyBorder="1" applyAlignment="1">
      <alignment horizontal="right" wrapText="1"/>
      <protection/>
    </xf>
    <xf numFmtId="164" fontId="0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44" fontId="6" fillId="0" borderId="10" xfId="0" applyNumberFormat="1" applyFont="1" applyFill="1" applyBorder="1" applyAlignment="1">
      <alignment/>
    </xf>
    <xf numFmtId="44" fontId="6" fillId="0" borderId="10" xfId="63" applyNumberFormat="1" applyFont="1" applyFill="1" applyBorder="1" applyAlignment="1">
      <alignment horizontal="right" wrapText="1"/>
      <protection/>
    </xf>
    <xf numFmtId="44" fontId="0" fillId="0" borderId="10" xfId="63" applyNumberFormat="1" applyFont="1" applyFill="1" applyBorder="1" applyAlignment="1">
      <alignment wrapText="1"/>
      <protection/>
    </xf>
    <xf numFmtId="44" fontId="0" fillId="0" borderId="10" xfId="0" applyNumberFormat="1" applyFont="1" applyFill="1" applyBorder="1" applyAlignment="1">
      <alignment/>
    </xf>
    <xf numFmtId="44" fontId="9" fillId="0" borderId="10" xfId="0" applyNumberFormat="1" applyFont="1" applyFill="1" applyBorder="1" applyAlignment="1">
      <alignment/>
    </xf>
    <xf numFmtId="44" fontId="0" fillId="0" borderId="10" xfId="0" applyNumberFormat="1" applyFont="1" applyBorder="1" applyAlignment="1">
      <alignment/>
    </xf>
    <xf numFmtId="44" fontId="0" fillId="0" borderId="10" xfId="0" applyNumberFormat="1" applyFont="1" applyFill="1" applyBorder="1" applyAlignment="1">
      <alignment/>
    </xf>
    <xf numFmtId="44" fontId="6" fillId="0" borderId="10" xfId="0" applyNumberFormat="1" applyFont="1" applyFill="1" applyBorder="1" applyAlignment="1">
      <alignment horizontal="right"/>
    </xf>
    <xf numFmtId="165" fontId="0" fillId="0" borderId="10" xfId="0" applyNumberFormat="1" applyFont="1" applyFill="1" applyBorder="1" applyAlignment="1">
      <alignment/>
    </xf>
    <xf numFmtId="44" fontId="27" fillId="0" borderId="10" xfId="0" applyNumberFormat="1" applyFont="1" applyFill="1" applyBorder="1" applyAlignment="1">
      <alignment vertic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Currency 3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rmal 2 5" xfId="61"/>
    <cellStyle name="Normal 5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3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I66" sqref="I66"/>
    </sheetView>
  </sheetViews>
  <sheetFormatPr defaultColWidth="9.140625" defaultRowHeight="12.75"/>
  <cols>
    <col min="1" max="1" width="27.421875" style="19" customWidth="1"/>
    <col min="2" max="2" width="16.8515625" style="19" customWidth="1"/>
    <col min="3" max="4" width="16.8515625" style="19" bestFit="1" customWidth="1"/>
    <col min="5" max="5" width="18.140625" style="19" bestFit="1" customWidth="1"/>
    <col min="6" max="6" width="15.7109375" style="19" bestFit="1" customWidth="1"/>
    <col min="7" max="7" width="16.8515625" style="19" bestFit="1" customWidth="1"/>
    <col min="8" max="8" width="15.7109375" style="19" bestFit="1" customWidth="1"/>
    <col min="9" max="9" width="16.8515625" style="19" bestFit="1" customWidth="1"/>
    <col min="10" max="10" width="15.7109375" style="19" bestFit="1" customWidth="1"/>
    <col min="11" max="11" width="15.7109375" style="28" bestFit="1" customWidth="1"/>
    <col min="12" max="12" width="18.140625" style="19" bestFit="1" customWidth="1"/>
    <col min="13" max="16384" width="9.140625" style="19" customWidth="1"/>
  </cols>
  <sheetData>
    <row r="1" spans="1:12" s="2" customFormat="1" ht="38.25">
      <c r="A1" s="1" t="s">
        <v>0</v>
      </c>
      <c r="B1" s="1" t="s">
        <v>174</v>
      </c>
      <c r="C1" s="7" t="s">
        <v>201</v>
      </c>
      <c r="D1" s="1" t="s">
        <v>175</v>
      </c>
      <c r="E1" s="1" t="s">
        <v>217</v>
      </c>
      <c r="F1" s="1" t="s">
        <v>173</v>
      </c>
      <c r="G1" s="1" t="s">
        <v>184</v>
      </c>
      <c r="H1" s="1" t="s">
        <v>176</v>
      </c>
      <c r="I1" s="1" t="s">
        <v>205</v>
      </c>
      <c r="J1" s="1" t="s">
        <v>177</v>
      </c>
      <c r="K1" s="5" t="s">
        <v>182</v>
      </c>
      <c r="L1" s="1" t="s">
        <v>170</v>
      </c>
    </row>
    <row r="2" spans="1:12" s="2" customFormat="1" ht="25.5">
      <c r="A2" s="1" t="s">
        <v>191</v>
      </c>
      <c r="B2" s="1" t="s">
        <v>186</v>
      </c>
      <c r="C2" s="1" t="s">
        <v>187</v>
      </c>
      <c r="D2" s="1" t="s">
        <v>188</v>
      </c>
      <c r="E2" s="1" t="s">
        <v>187</v>
      </c>
      <c r="F2" s="1" t="s">
        <v>185</v>
      </c>
      <c r="G2" s="1" t="s">
        <v>189</v>
      </c>
      <c r="H2" s="1" t="s">
        <v>192</v>
      </c>
      <c r="I2" s="1" t="s">
        <v>193</v>
      </c>
      <c r="J2" s="1" t="s">
        <v>194</v>
      </c>
      <c r="K2" s="5" t="s">
        <v>190</v>
      </c>
      <c r="L2" s="1"/>
    </row>
    <row r="3" spans="1:12" s="2" customFormat="1" ht="38.25">
      <c r="A3" s="1" t="s">
        <v>169</v>
      </c>
      <c r="B3" s="1" t="s">
        <v>203</v>
      </c>
      <c r="C3" s="1" t="s">
        <v>203</v>
      </c>
      <c r="D3" s="1" t="s">
        <v>203</v>
      </c>
      <c r="E3" s="1" t="s">
        <v>203</v>
      </c>
      <c r="F3" s="1" t="s">
        <v>195</v>
      </c>
      <c r="G3" s="1" t="s">
        <v>206</v>
      </c>
      <c r="H3" s="1" t="s">
        <v>204</v>
      </c>
      <c r="I3" s="1" t="s">
        <v>178</v>
      </c>
      <c r="J3" s="1" t="s">
        <v>179</v>
      </c>
      <c r="K3" s="5" t="s">
        <v>207</v>
      </c>
      <c r="L3" s="1"/>
    </row>
    <row r="4" spans="1:12" s="2" customFormat="1" ht="12.75">
      <c r="A4" s="1" t="s">
        <v>183</v>
      </c>
      <c r="B4" s="6" t="s">
        <v>208</v>
      </c>
      <c r="C4" s="6" t="s">
        <v>209</v>
      </c>
      <c r="D4" s="6" t="s">
        <v>210</v>
      </c>
      <c r="E4" s="6"/>
      <c r="F4" s="6" t="s">
        <v>211</v>
      </c>
      <c r="G4" s="6" t="s">
        <v>212</v>
      </c>
      <c r="H4" s="6" t="s">
        <v>213</v>
      </c>
      <c r="I4" s="6" t="s">
        <v>214</v>
      </c>
      <c r="J4" s="6" t="s">
        <v>215</v>
      </c>
      <c r="K4" s="6" t="s">
        <v>216</v>
      </c>
      <c r="L4" s="1"/>
    </row>
    <row r="5" spans="1:12" s="17" customFormat="1" ht="15">
      <c r="A5" s="3" t="s">
        <v>180</v>
      </c>
      <c r="B5" s="9">
        <v>97106</v>
      </c>
      <c r="C5" s="10">
        <v>359225</v>
      </c>
      <c r="D5" s="29">
        <v>51274</v>
      </c>
      <c r="E5" s="11">
        <f>SUM(B5:D5)</f>
        <v>507605</v>
      </c>
      <c r="F5" s="12">
        <v>38405</v>
      </c>
      <c r="G5" s="13"/>
      <c r="H5" s="14"/>
      <c r="I5" s="14"/>
      <c r="J5" s="14"/>
      <c r="K5" s="15"/>
      <c r="L5" s="16">
        <f aca="true" t="shared" si="0" ref="L5:L36">(SUM(B5:K5)-E5)</f>
        <v>546010</v>
      </c>
    </row>
    <row r="6" spans="1:12" ht="15">
      <c r="A6" s="3" t="s">
        <v>1</v>
      </c>
      <c r="B6" s="9">
        <v>110092</v>
      </c>
      <c r="C6" s="10">
        <v>421019</v>
      </c>
      <c r="D6" s="29">
        <v>56550</v>
      </c>
      <c r="E6" s="11">
        <f aca="true" t="shared" si="1" ref="E6:E69">SUM(B6:D6)</f>
        <v>587661</v>
      </c>
      <c r="F6" s="12">
        <v>38486</v>
      </c>
      <c r="G6" s="13"/>
      <c r="H6" s="14">
        <v>20000</v>
      </c>
      <c r="I6" s="14">
        <v>258978</v>
      </c>
      <c r="J6" s="14"/>
      <c r="K6" s="18"/>
      <c r="L6" s="16">
        <f t="shared" si="0"/>
        <v>905125</v>
      </c>
    </row>
    <row r="7" spans="1:12" ht="15">
      <c r="A7" s="3" t="s">
        <v>2</v>
      </c>
      <c r="B7" s="9">
        <v>15000</v>
      </c>
      <c r="C7" s="10">
        <v>13616</v>
      </c>
      <c r="D7" s="29">
        <v>24729</v>
      </c>
      <c r="E7" s="11">
        <f t="shared" si="1"/>
        <v>53345</v>
      </c>
      <c r="F7" s="12">
        <v>9645</v>
      </c>
      <c r="G7" s="13"/>
      <c r="H7" s="14"/>
      <c r="I7" s="14"/>
      <c r="J7" s="14"/>
      <c r="K7" s="18"/>
      <c r="L7" s="16">
        <f t="shared" si="0"/>
        <v>62990</v>
      </c>
    </row>
    <row r="8" spans="1:12" ht="15">
      <c r="A8" s="3" t="s">
        <v>3</v>
      </c>
      <c r="B8" s="9">
        <v>117895</v>
      </c>
      <c r="C8" s="10">
        <v>459072</v>
      </c>
      <c r="D8" s="29">
        <v>64257</v>
      </c>
      <c r="E8" s="11">
        <f t="shared" si="1"/>
        <v>641224</v>
      </c>
      <c r="F8" s="12">
        <v>38486</v>
      </c>
      <c r="G8" s="13">
        <v>141600</v>
      </c>
      <c r="H8" s="14">
        <v>20000</v>
      </c>
      <c r="I8" s="14"/>
      <c r="J8" s="14"/>
      <c r="K8" s="18">
        <v>48400</v>
      </c>
      <c r="L8" s="16">
        <f t="shared" si="0"/>
        <v>889710</v>
      </c>
    </row>
    <row r="9" spans="1:12" ht="15">
      <c r="A9" s="3" t="s">
        <v>4</v>
      </c>
      <c r="B9" s="9">
        <v>113261</v>
      </c>
      <c r="C9" s="10">
        <v>287497</v>
      </c>
      <c r="D9" s="29">
        <v>58433</v>
      </c>
      <c r="E9" s="11">
        <f t="shared" si="1"/>
        <v>459191</v>
      </c>
      <c r="F9" s="12">
        <v>38486</v>
      </c>
      <c r="G9" s="13">
        <v>94400</v>
      </c>
      <c r="H9" s="14"/>
      <c r="I9" s="14"/>
      <c r="J9" s="14"/>
      <c r="K9" s="18">
        <v>48400</v>
      </c>
      <c r="L9" s="16">
        <f t="shared" si="0"/>
        <v>640477</v>
      </c>
    </row>
    <row r="10" spans="1:12" ht="15">
      <c r="A10" s="3" t="s">
        <v>5</v>
      </c>
      <c r="B10" s="9">
        <v>15000</v>
      </c>
      <c r="C10" s="10">
        <v>59347</v>
      </c>
      <c r="D10" s="29">
        <v>23589</v>
      </c>
      <c r="E10" s="11">
        <f t="shared" si="1"/>
        <v>97936</v>
      </c>
      <c r="F10" s="12">
        <v>9645</v>
      </c>
      <c r="G10" s="13">
        <v>47200</v>
      </c>
      <c r="H10" s="14">
        <v>20000</v>
      </c>
      <c r="I10" s="14"/>
      <c r="J10" s="14"/>
      <c r="K10" s="18"/>
      <c r="L10" s="16">
        <f t="shared" si="0"/>
        <v>174781</v>
      </c>
    </row>
    <row r="11" spans="1:12" ht="15">
      <c r="A11" s="3" t="s">
        <v>6</v>
      </c>
      <c r="B11" s="9">
        <v>44268</v>
      </c>
      <c r="C11" s="10">
        <v>354337</v>
      </c>
      <c r="D11" s="29">
        <v>34699</v>
      </c>
      <c r="E11" s="11">
        <f t="shared" si="1"/>
        <v>433304</v>
      </c>
      <c r="F11" s="12">
        <v>19091</v>
      </c>
      <c r="G11" s="13">
        <v>47200</v>
      </c>
      <c r="H11" s="14">
        <v>20000</v>
      </c>
      <c r="I11" s="14">
        <v>95697</v>
      </c>
      <c r="J11" s="14"/>
      <c r="K11" s="18"/>
      <c r="L11" s="16">
        <f t="shared" si="0"/>
        <v>615292</v>
      </c>
    </row>
    <row r="12" spans="1:12" ht="15">
      <c r="A12" s="3" t="s">
        <v>7</v>
      </c>
      <c r="B12" s="9">
        <v>23282</v>
      </c>
      <c r="C12" s="10">
        <v>60745</v>
      </c>
      <c r="D12" s="29">
        <v>28004</v>
      </c>
      <c r="E12" s="11">
        <f t="shared" si="1"/>
        <v>112031</v>
      </c>
      <c r="F12" s="12">
        <v>19091</v>
      </c>
      <c r="G12" s="13"/>
      <c r="H12" s="14"/>
      <c r="I12" s="14"/>
      <c r="J12" s="14"/>
      <c r="K12" s="18"/>
      <c r="L12" s="16">
        <f t="shared" si="0"/>
        <v>131122</v>
      </c>
    </row>
    <row r="13" spans="1:12" ht="15">
      <c r="A13" s="3" t="s">
        <v>8</v>
      </c>
      <c r="B13" s="9">
        <v>88389</v>
      </c>
      <c r="C13" s="10">
        <v>530110</v>
      </c>
      <c r="D13" s="29">
        <v>49698</v>
      </c>
      <c r="E13" s="11">
        <f t="shared" si="1"/>
        <v>668197</v>
      </c>
      <c r="F13" s="12">
        <v>23966</v>
      </c>
      <c r="G13" s="13"/>
      <c r="H13" s="14">
        <v>20000</v>
      </c>
      <c r="I13" s="14"/>
      <c r="J13" s="14"/>
      <c r="K13" s="18"/>
      <c r="L13" s="16">
        <f t="shared" si="0"/>
        <v>712163</v>
      </c>
    </row>
    <row r="14" spans="1:12" ht="15">
      <c r="A14" s="3" t="s">
        <v>9</v>
      </c>
      <c r="B14" s="9">
        <v>167622</v>
      </c>
      <c r="C14" s="10">
        <v>968932</v>
      </c>
      <c r="D14" s="29">
        <v>77221</v>
      </c>
      <c r="E14" s="11">
        <f t="shared" si="1"/>
        <v>1213775</v>
      </c>
      <c r="F14" s="12">
        <v>38486</v>
      </c>
      <c r="G14" s="13">
        <v>330400</v>
      </c>
      <c r="H14" s="14">
        <v>20000</v>
      </c>
      <c r="I14" s="14"/>
      <c r="J14" s="14">
        <v>132103</v>
      </c>
      <c r="K14" s="18">
        <v>48400</v>
      </c>
      <c r="L14" s="16">
        <f t="shared" si="0"/>
        <v>1783164</v>
      </c>
    </row>
    <row r="15" spans="1:12" ht="15">
      <c r="A15" s="3" t="s">
        <v>10</v>
      </c>
      <c r="B15" s="9">
        <v>74540</v>
      </c>
      <c r="C15" s="10">
        <v>166524</v>
      </c>
      <c r="D15" s="29">
        <v>43974</v>
      </c>
      <c r="E15" s="11">
        <f t="shared" si="1"/>
        <v>285038</v>
      </c>
      <c r="F15" s="12">
        <v>19505</v>
      </c>
      <c r="G15" s="13"/>
      <c r="H15" s="14">
        <v>20000</v>
      </c>
      <c r="I15" s="14">
        <v>211756</v>
      </c>
      <c r="J15" s="14"/>
      <c r="K15" s="18"/>
      <c r="L15" s="16">
        <f t="shared" si="0"/>
        <v>536299</v>
      </c>
    </row>
    <row r="16" spans="1:12" ht="15">
      <c r="A16" s="3" t="s">
        <v>11</v>
      </c>
      <c r="B16" s="9">
        <v>41421</v>
      </c>
      <c r="C16" s="10">
        <v>80119</v>
      </c>
      <c r="D16" s="29">
        <v>37402</v>
      </c>
      <c r="E16" s="11">
        <f t="shared" si="1"/>
        <v>158942</v>
      </c>
      <c r="F16" s="12">
        <v>19091</v>
      </c>
      <c r="G16" s="13"/>
      <c r="H16" s="14"/>
      <c r="I16" s="14"/>
      <c r="J16" s="14"/>
      <c r="K16" s="18"/>
      <c r="L16" s="16">
        <f t="shared" si="0"/>
        <v>178033</v>
      </c>
    </row>
    <row r="17" spans="1:12" ht="15">
      <c r="A17" s="3" t="s">
        <v>12</v>
      </c>
      <c r="B17" s="9">
        <v>105226</v>
      </c>
      <c r="C17" s="10">
        <v>137199</v>
      </c>
      <c r="D17" s="29">
        <v>51941</v>
      </c>
      <c r="E17" s="11">
        <f t="shared" si="1"/>
        <v>294366</v>
      </c>
      <c r="F17" s="12">
        <v>38486</v>
      </c>
      <c r="G17" s="13">
        <v>47200</v>
      </c>
      <c r="H17" s="14">
        <v>20000</v>
      </c>
      <c r="I17" s="14"/>
      <c r="J17" s="14">
        <v>124046</v>
      </c>
      <c r="K17" s="18"/>
      <c r="L17" s="16">
        <f t="shared" si="0"/>
        <v>524098</v>
      </c>
    </row>
    <row r="18" spans="1:12" ht="15">
      <c r="A18" s="3" t="s">
        <v>13</v>
      </c>
      <c r="B18" s="9">
        <v>24236</v>
      </c>
      <c r="C18" s="10">
        <v>140342</v>
      </c>
      <c r="D18" s="29">
        <v>28061</v>
      </c>
      <c r="E18" s="11">
        <f t="shared" si="1"/>
        <v>192639</v>
      </c>
      <c r="F18" s="12">
        <v>19091</v>
      </c>
      <c r="G18" s="13"/>
      <c r="H18" s="14"/>
      <c r="I18" s="14"/>
      <c r="J18" s="14"/>
      <c r="K18" s="18"/>
      <c r="L18" s="16">
        <f t="shared" si="0"/>
        <v>211730</v>
      </c>
    </row>
    <row r="19" spans="1:12" ht="15">
      <c r="A19" s="3" t="s">
        <v>14</v>
      </c>
      <c r="B19" s="9">
        <v>40476</v>
      </c>
      <c r="C19" s="10">
        <v>193756</v>
      </c>
      <c r="D19" s="29">
        <v>33309</v>
      </c>
      <c r="E19" s="11">
        <f t="shared" si="1"/>
        <v>267541</v>
      </c>
      <c r="F19" s="12">
        <v>19091</v>
      </c>
      <c r="G19" s="13"/>
      <c r="H19" s="14"/>
      <c r="I19" s="14"/>
      <c r="J19" s="14"/>
      <c r="K19" s="18"/>
      <c r="L19" s="16">
        <f t="shared" si="0"/>
        <v>286632</v>
      </c>
    </row>
    <row r="20" spans="1:12" ht="15">
      <c r="A20" s="3" t="s">
        <v>15</v>
      </c>
      <c r="B20" s="9">
        <v>649735</v>
      </c>
      <c r="C20" s="10">
        <v>1665757</v>
      </c>
      <c r="D20" s="29">
        <v>269936</v>
      </c>
      <c r="E20" s="11">
        <f t="shared" si="1"/>
        <v>2585428</v>
      </c>
      <c r="F20" s="12">
        <v>68307</v>
      </c>
      <c r="G20" s="13">
        <v>141600</v>
      </c>
      <c r="H20" s="14">
        <v>20000</v>
      </c>
      <c r="I20" s="14"/>
      <c r="J20" s="14">
        <v>70673</v>
      </c>
      <c r="K20" s="18"/>
      <c r="L20" s="16">
        <f t="shared" si="0"/>
        <v>2886008</v>
      </c>
    </row>
    <row r="21" spans="1:12" ht="15">
      <c r="A21" s="3" t="s">
        <v>16</v>
      </c>
      <c r="B21" s="9">
        <v>94947</v>
      </c>
      <c r="C21" s="10">
        <v>101593</v>
      </c>
      <c r="D21" s="29">
        <v>52983</v>
      </c>
      <c r="E21" s="11">
        <f t="shared" si="1"/>
        <v>249523</v>
      </c>
      <c r="F21" s="12">
        <v>38405</v>
      </c>
      <c r="G21" s="13">
        <v>141600</v>
      </c>
      <c r="H21" s="14">
        <v>20000</v>
      </c>
      <c r="I21" s="14"/>
      <c r="J21" s="14"/>
      <c r="K21" s="18"/>
      <c r="L21" s="16">
        <f t="shared" si="0"/>
        <v>449528</v>
      </c>
    </row>
    <row r="22" spans="1:12" ht="15">
      <c r="A22" s="3" t="s">
        <v>17</v>
      </c>
      <c r="B22" s="9">
        <v>147954</v>
      </c>
      <c r="C22" s="10">
        <v>450171</v>
      </c>
      <c r="D22" s="29">
        <v>70783</v>
      </c>
      <c r="E22" s="11">
        <f t="shared" si="1"/>
        <v>668908</v>
      </c>
      <c r="F22" s="12">
        <v>38486</v>
      </c>
      <c r="G22" s="13">
        <v>94400</v>
      </c>
      <c r="H22" s="14">
        <v>20000</v>
      </c>
      <c r="I22" s="14">
        <v>105763</v>
      </c>
      <c r="J22" s="14"/>
      <c r="K22" s="18"/>
      <c r="L22" s="16">
        <f t="shared" si="0"/>
        <v>927557</v>
      </c>
    </row>
    <row r="23" spans="1:12" ht="15">
      <c r="A23" s="3" t="s">
        <v>18</v>
      </c>
      <c r="B23" s="9">
        <v>107378</v>
      </c>
      <c r="C23" s="10">
        <v>212783</v>
      </c>
      <c r="D23" s="29">
        <v>57273</v>
      </c>
      <c r="E23" s="11">
        <f t="shared" si="1"/>
        <v>377434</v>
      </c>
      <c r="F23" s="12">
        <v>38486</v>
      </c>
      <c r="G23" s="13"/>
      <c r="H23" s="14">
        <v>20000</v>
      </c>
      <c r="I23" s="14">
        <v>321749</v>
      </c>
      <c r="J23" s="14"/>
      <c r="K23" s="18"/>
      <c r="L23" s="16">
        <f t="shared" si="0"/>
        <v>757669</v>
      </c>
    </row>
    <row r="24" spans="1:12" ht="15">
      <c r="A24" s="3" t="s">
        <v>19</v>
      </c>
      <c r="B24" s="9">
        <v>94350</v>
      </c>
      <c r="C24" s="10">
        <v>417702</v>
      </c>
      <c r="D24" s="29">
        <v>52373</v>
      </c>
      <c r="E24" s="11">
        <f t="shared" si="1"/>
        <v>564425</v>
      </c>
      <c r="F24" s="12">
        <v>38405</v>
      </c>
      <c r="G24" s="13">
        <v>47200</v>
      </c>
      <c r="H24" s="14"/>
      <c r="I24" s="14"/>
      <c r="J24" s="14"/>
      <c r="K24" s="18"/>
      <c r="L24" s="16">
        <f t="shared" si="0"/>
        <v>650030</v>
      </c>
    </row>
    <row r="25" spans="1:12" ht="15">
      <c r="A25" s="3" t="s">
        <v>20</v>
      </c>
      <c r="B25" s="9">
        <v>40687</v>
      </c>
      <c r="C25" s="10">
        <v>223430</v>
      </c>
      <c r="D25" s="29">
        <v>34259</v>
      </c>
      <c r="E25" s="11">
        <f t="shared" si="1"/>
        <v>298376</v>
      </c>
      <c r="F25" s="12">
        <v>19091</v>
      </c>
      <c r="G25" s="13"/>
      <c r="H25" s="14"/>
      <c r="I25" s="14"/>
      <c r="J25" s="14"/>
      <c r="K25" s="18"/>
      <c r="L25" s="16">
        <f t="shared" si="0"/>
        <v>317467</v>
      </c>
    </row>
    <row r="26" spans="1:12" ht="15">
      <c r="A26" s="3" t="s">
        <v>21</v>
      </c>
      <c r="B26" s="9">
        <v>68648</v>
      </c>
      <c r="C26" s="10">
        <v>381221</v>
      </c>
      <c r="D26" s="29">
        <v>42342</v>
      </c>
      <c r="E26" s="11">
        <f t="shared" si="1"/>
        <v>492211</v>
      </c>
      <c r="F26" s="12">
        <v>38405</v>
      </c>
      <c r="G26" s="13">
        <v>141600</v>
      </c>
      <c r="H26" s="14"/>
      <c r="I26" s="14"/>
      <c r="J26" s="14">
        <v>56779</v>
      </c>
      <c r="K26" s="18"/>
      <c r="L26" s="16">
        <f t="shared" si="0"/>
        <v>728995</v>
      </c>
    </row>
    <row r="27" spans="1:12" ht="15">
      <c r="A27" s="3" t="s">
        <v>22</v>
      </c>
      <c r="B27" s="9">
        <v>101174</v>
      </c>
      <c r="C27" s="10">
        <v>126552</v>
      </c>
      <c r="D27" s="29">
        <v>53291</v>
      </c>
      <c r="E27" s="11">
        <f t="shared" si="1"/>
        <v>281017</v>
      </c>
      <c r="F27" s="12">
        <v>38405</v>
      </c>
      <c r="G27" s="13"/>
      <c r="H27" s="14"/>
      <c r="I27" s="14"/>
      <c r="J27" s="14">
        <v>85045</v>
      </c>
      <c r="K27" s="18"/>
      <c r="L27" s="16">
        <f t="shared" si="0"/>
        <v>404467</v>
      </c>
    </row>
    <row r="28" spans="1:12" ht="15">
      <c r="A28" s="3" t="s">
        <v>23</v>
      </c>
      <c r="B28" s="9">
        <v>434487</v>
      </c>
      <c r="C28" s="10">
        <v>1261143</v>
      </c>
      <c r="D28" s="29">
        <v>181306</v>
      </c>
      <c r="E28" s="11">
        <f t="shared" si="1"/>
        <v>1876936</v>
      </c>
      <c r="F28" s="12">
        <v>68081</v>
      </c>
      <c r="G28" s="13">
        <v>424800</v>
      </c>
      <c r="H28" s="14"/>
      <c r="I28" s="14"/>
      <c r="J28" s="14">
        <v>81006</v>
      </c>
      <c r="K28" s="18">
        <v>145200</v>
      </c>
      <c r="L28" s="16">
        <f t="shared" si="0"/>
        <v>2596023</v>
      </c>
    </row>
    <row r="29" spans="1:12" ht="15">
      <c r="A29" s="3" t="s">
        <v>24</v>
      </c>
      <c r="B29" s="9">
        <v>17184</v>
      </c>
      <c r="C29" s="10">
        <v>97748</v>
      </c>
      <c r="D29" s="29">
        <v>26157</v>
      </c>
      <c r="E29" s="11">
        <f t="shared" si="1"/>
        <v>141089</v>
      </c>
      <c r="F29" s="12">
        <v>9645</v>
      </c>
      <c r="G29" s="13">
        <v>47200</v>
      </c>
      <c r="H29" s="14"/>
      <c r="I29" s="14"/>
      <c r="J29" s="14"/>
      <c r="K29" s="18"/>
      <c r="L29" s="16">
        <f t="shared" si="0"/>
        <v>197934</v>
      </c>
    </row>
    <row r="30" spans="1:12" ht="15">
      <c r="A30" s="3" t="s">
        <v>25</v>
      </c>
      <c r="B30" s="9">
        <v>73911</v>
      </c>
      <c r="C30" s="10">
        <v>193751</v>
      </c>
      <c r="D30" s="29">
        <v>46028</v>
      </c>
      <c r="E30" s="11">
        <f t="shared" si="1"/>
        <v>313690</v>
      </c>
      <c r="F30" s="12">
        <v>38405</v>
      </c>
      <c r="G30" s="13"/>
      <c r="H30" s="14">
        <v>20000</v>
      </c>
      <c r="I30" s="14"/>
      <c r="J30" s="14">
        <v>53005</v>
      </c>
      <c r="K30" s="18"/>
      <c r="L30" s="16">
        <f t="shared" si="0"/>
        <v>425100</v>
      </c>
    </row>
    <row r="31" spans="1:12" ht="15">
      <c r="A31" s="3" t="s">
        <v>26</v>
      </c>
      <c r="B31" s="9">
        <v>70256</v>
      </c>
      <c r="C31" s="10">
        <v>294816</v>
      </c>
      <c r="D31" s="29">
        <v>43560</v>
      </c>
      <c r="E31" s="11">
        <f t="shared" si="1"/>
        <v>408632</v>
      </c>
      <c r="F31" s="12">
        <v>38405</v>
      </c>
      <c r="G31" s="13"/>
      <c r="H31" s="14"/>
      <c r="I31" s="14"/>
      <c r="J31" s="14">
        <v>64784</v>
      </c>
      <c r="K31" s="18"/>
      <c r="L31" s="16">
        <f t="shared" si="0"/>
        <v>511821</v>
      </c>
    </row>
    <row r="32" spans="1:12" ht="15">
      <c r="A32" s="3" t="s">
        <v>27</v>
      </c>
      <c r="B32" s="9">
        <v>107241</v>
      </c>
      <c r="C32" s="10">
        <v>466750</v>
      </c>
      <c r="D32" s="29">
        <v>55696</v>
      </c>
      <c r="E32" s="11">
        <f t="shared" si="1"/>
        <v>629687</v>
      </c>
      <c r="F32" s="12">
        <v>38405</v>
      </c>
      <c r="G32" s="13">
        <v>141600</v>
      </c>
      <c r="H32" s="14"/>
      <c r="I32" s="14"/>
      <c r="J32" s="14"/>
      <c r="K32" s="18">
        <v>48400</v>
      </c>
      <c r="L32" s="16">
        <f t="shared" si="0"/>
        <v>858092</v>
      </c>
    </row>
    <row r="33" spans="1:12" ht="15">
      <c r="A33" s="3" t="s">
        <v>28</v>
      </c>
      <c r="B33" s="9">
        <v>166702</v>
      </c>
      <c r="C33" s="10">
        <v>380171</v>
      </c>
      <c r="D33" s="29">
        <v>80020</v>
      </c>
      <c r="E33" s="11">
        <f t="shared" si="1"/>
        <v>626893</v>
      </c>
      <c r="F33" s="12">
        <v>58239</v>
      </c>
      <c r="G33" s="13">
        <v>94400</v>
      </c>
      <c r="H33" s="14">
        <v>20000</v>
      </c>
      <c r="I33" s="14"/>
      <c r="J33" s="14">
        <v>96140</v>
      </c>
      <c r="K33" s="18">
        <v>48400</v>
      </c>
      <c r="L33" s="16">
        <f t="shared" si="0"/>
        <v>944072</v>
      </c>
    </row>
    <row r="34" spans="1:12" ht="15">
      <c r="A34" s="3" t="s">
        <v>29</v>
      </c>
      <c r="B34" s="9">
        <v>38481</v>
      </c>
      <c r="C34" s="10">
        <v>154132</v>
      </c>
      <c r="D34" s="29">
        <v>32458</v>
      </c>
      <c r="E34" s="11">
        <f t="shared" si="1"/>
        <v>225071</v>
      </c>
      <c r="F34" s="12">
        <v>19091</v>
      </c>
      <c r="G34" s="13">
        <v>47200</v>
      </c>
      <c r="H34" s="14"/>
      <c r="I34" s="14"/>
      <c r="J34" s="14"/>
      <c r="K34" s="18"/>
      <c r="L34" s="16">
        <f t="shared" si="0"/>
        <v>291362</v>
      </c>
    </row>
    <row r="35" spans="1:12" ht="15">
      <c r="A35" s="3" t="s">
        <v>30</v>
      </c>
      <c r="B35" s="9">
        <v>25959</v>
      </c>
      <c r="C35" s="10">
        <v>293598</v>
      </c>
      <c r="D35" s="29">
        <v>28979</v>
      </c>
      <c r="E35" s="11">
        <f t="shared" si="1"/>
        <v>348536</v>
      </c>
      <c r="F35" s="12">
        <v>19091</v>
      </c>
      <c r="G35" s="13">
        <v>47200</v>
      </c>
      <c r="H35" s="14"/>
      <c r="I35" s="14"/>
      <c r="J35" s="14"/>
      <c r="K35" s="18"/>
      <c r="L35" s="16">
        <f t="shared" si="0"/>
        <v>414827</v>
      </c>
    </row>
    <row r="36" spans="1:12" ht="15">
      <c r="A36" s="3" t="s">
        <v>31</v>
      </c>
      <c r="B36" s="9">
        <v>69754</v>
      </c>
      <c r="C36" s="10">
        <v>182582</v>
      </c>
      <c r="D36" s="29">
        <v>43063</v>
      </c>
      <c r="E36" s="11">
        <f t="shared" si="1"/>
        <v>295399</v>
      </c>
      <c r="F36" s="12">
        <v>19506</v>
      </c>
      <c r="G36" s="13"/>
      <c r="H36" s="14">
        <v>20000</v>
      </c>
      <c r="I36" s="14"/>
      <c r="J36" s="14">
        <v>93639</v>
      </c>
      <c r="K36" s="18"/>
      <c r="L36" s="16">
        <f t="shared" si="0"/>
        <v>428544</v>
      </c>
    </row>
    <row r="37" spans="1:12" ht="15">
      <c r="A37" s="3" t="s">
        <v>32</v>
      </c>
      <c r="B37" s="9">
        <v>163073</v>
      </c>
      <c r="C37" s="10">
        <v>336534</v>
      </c>
      <c r="D37" s="29">
        <v>72183</v>
      </c>
      <c r="E37" s="11">
        <f t="shared" si="1"/>
        <v>571790</v>
      </c>
      <c r="F37" s="12">
        <v>58239</v>
      </c>
      <c r="G37" s="13">
        <v>283200</v>
      </c>
      <c r="H37" s="14">
        <v>20000</v>
      </c>
      <c r="I37" s="14">
        <v>183435</v>
      </c>
      <c r="J37" s="14"/>
      <c r="K37" s="18">
        <v>48400</v>
      </c>
      <c r="L37" s="16">
        <f aca="true" t="shared" si="2" ref="L37:L68">(SUM(B37:K37)-E37)</f>
        <v>1165064</v>
      </c>
    </row>
    <row r="38" spans="1:12" ht="15">
      <c r="A38" s="3" t="s">
        <v>33</v>
      </c>
      <c r="B38" s="9">
        <v>90357</v>
      </c>
      <c r="C38" s="10">
        <v>228661</v>
      </c>
      <c r="D38" s="29">
        <v>47860</v>
      </c>
      <c r="E38" s="11">
        <f t="shared" si="1"/>
        <v>366878</v>
      </c>
      <c r="F38" s="12">
        <v>38405</v>
      </c>
      <c r="G38" s="13">
        <v>47200</v>
      </c>
      <c r="H38" s="14">
        <v>20000</v>
      </c>
      <c r="I38" s="14"/>
      <c r="J38" s="14">
        <v>64391</v>
      </c>
      <c r="K38" s="18"/>
      <c r="L38" s="16">
        <f t="shared" si="2"/>
        <v>536874</v>
      </c>
    </row>
    <row r="39" spans="1:12" ht="15">
      <c r="A39" s="3" t="s">
        <v>34</v>
      </c>
      <c r="B39" s="9">
        <v>23990</v>
      </c>
      <c r="C39" s="10">
        <v>175426</v>
      </c>
      <c r="D39" s="29">
        <v>27611</v>
      </c>
      <c r="E39" s="11">
        <f t="shared" si="1"/>
        <v>227027</v>
      </c>
      <c r="F39" s="12">
        <v>19091</v>
      </c>
      <c r="G39" s="13">
        <v>47200</v>
      </c>
      <c r="H39" s="14"/>
      <c r="I39" s="14"/>
      <c r="J39" s="14"/>
      <c r="K39" s="18"/>
      <c r="L39" s="16">
        <f t="shared" si="2"/>
        <v>293318</v>
      </c>
    </row>
    <row r="40" spans="1:12" ht="15">
      <c r="A40" s="3" t="s">
        <v>35</v>
      </c>
      <c r="B40" s="9">
        <v>324008</v>
      </c>
      <c r="C40" s="10">
        <v>1202661</v>
      </c>
      <c r="D40" s="29">
        <v>124485</v>
      </c>
      <c r="E40" s="11">
        <f t="shared" si="1"/>
        <v>1651154</v>
      </c>
      <c r="F40" s="12">
        <v>63117</v>
      </c>
      <c r="G40" s="13">
        <v>283200</v>
      </c>
      <c r="H40" s="14">
        <v>20000</v>
      </c>
      <c r="I40" s="14">
        <v>194053</v>
      </c>
      <c r="J40" s="14"/>
      <c r="K40" s="18"/>
      <c r="L40" s="16">
        <f t="shared" si="2"/>
        <v>2211524</v>
      </c>
    </row>
    <row r="41" spans="1:12" ht="15">
      <c r="A41" s="3" t="s">
        <v>36</v>
      </c>
      <c r="B41" s="9">
        <v>189448</v>
      </c>
      <c r="C41" s="10">
        <v>727885</v>
      </c>
      <c r="D41" s="29">
        <v>83883</v>
      </c>
      <c r="E41" s="11">
        <f t="shared" si="1"/>
        <v>1001216</v>
      </c>
      <c r="F41" s="12">
        <v>58239</v>
      </c>
      <c r="G41" s="13">
        <v>94400</v>
      </c>
      <c r="H41" s="14">
        <v>20000</v>
      </c>
      <c r="I41" s="14"/>
      <c r="J41" s="14">
        <v>83788</v>
      </c>
      <c r="K41" s="18">
        <v>96800</v>
      </c>
      <c r="L41" s="16">
        <f t="shared" si="2"/>
        <v>1354443</v>
      </c>
    </row>
    <row r="42" spans="1:12" ht="15">
      <c r="A42" s="3" t="s">
        <v>37</v>
      </c>
      <c r="B42" s="9">
        <v>119394</v>
      </c>
      <c r="C42" s="10">
        <v>323967</v>
      </c>
      <c r="D42" s="29">
        <v>57552</v>
      </c>
      <c r="E42" s="11">
        <f t="shared" si="1"/>
        <v>500913</v>
      </c>
      <c r="F42" s="12">
        <v>38486</v>
      </c>
      <c r="G42" s="13">
        <v>330400</v>
      </c>
      <c r="H42" s="14">
        <v>20000</v>
      </c>
      <c r="I42" s="14"/>
      <c r="J42" s="14">
        <v>44728</v>
      </c>
      <c r="K42" s="18"/>
      <c r="L42" s="16">
        <f t="shared" si="2"/>
        <v>934527</v>
      </c>
    </row>
    <row r="43" spans="1:12" ht="15">
      <c r="A43" s="3" t="s">
        <v>38</v>
      </c>
      <c r="B43" s="9">
        <v>66953</v>
      </c>
      <c r="C43" s="10">
        <v>440220</v>
      </c>
      <c r="D43" s="29">
        <v>41013</v>
      </c>
      <c r="E43" s="11">
        <f t="shared" si="1"/>
        <v>548186</v>
      </c>
      <c r="F43" s="12">
        <v>19506</v>
      </c>
      <c r="G43" s="13">
        <v>47200</v>
      </c>
      <c r="H43" s="14">
        <v>20000</v>
      </c>
      <c r="I43" s="14"/>
      <c r="J43" s="14">
        <v>69293</v>
      </c>
      <c r="K43" s="18">
        <v>48400</v>
      </c>
      <c r="L43" s="16">
        <f t="shared" si="2"/>
        <v>752585</v>
      </c>
    </row>
    <row r="44" spans="1:12" ht="15">
      <c r="A44" s="3" t="s">
        <v>39</v>
      </c>
      <c r="B44" s="9">
        <v>15000</v>
      </c>
      <c r="C44" s="10">
        <v>52365</v>
      </c>
      <c r="D44" s="29">
        <v>24650</v>
      </c>
      <c r="E44" s="11">
        <f t="shared" si="1"/>
        <v>92015</v>
      </c>
      <c r="F44" s="12">
        <v>9645</v>
      </c>
      <c r="G44" s="13"/>
      <c r="H44" s="14">
        <v>20000</v>
      </c>
      <c r="I44" s="14"/>
      <c r="J44" s="14"/>
      <c r="K44" s="18"/>
      <c r="L44" s="16">
        <f t="shared" si="2"/>
        <v>121660</v>
      </c>
    </row>
    <row r="45" spans="1:12" ht="15">
      <c r="A45" s="3" t="s">
        <v>40</v>
      </c>
      <c r="B45" s="9">
        <v>111287</v>
      </c>
      <c r="C45" s="10">
        <v>254849</v>
      </c>
      <c r="D45" s="29">
        <v>56617</v>
      </c>
      <c r="E45" s="11">
        <f t="shared" si="1"/>
        <v>422753</v>
      </c>
      <c r="F45" s="12">
        <v>38405</v>
      </c>
      <c r="G45" s="13">
        <v>47200</v>
      </c>
      <c r="H45" s="14"/>
      <c r="I45" s="14"/>
      <c r="J45" s="14">
        <v>72010</v>
      </c>
      <c r="K45" s="18"/>
      <c r="L45" s="16">
        <f t="shared" si="2"/>
        <v>580368</v>
      </c>
    </row>
    <row r="46" spans="1:12" ht="15">
      <c r="A46" s="3" t="s">
        <v>41</v>
      </c>
      <c r="B46" s="9">
        <v>144676</v>
      </c>
      <c r="C46" s="10">
        <v>1349283</v>
      </c>
      <c r="D46" s="29">
        <v>64920</v>
      </c>
      <c r="E46" s="11">
        <f t="shared" si="1"/>
        <v>1558879</v>
      </c>
      <c r="F46" s="12">
        <v>58239</v>
      </c>
      <c r="G46" s="13">
        <v>141600</v>
      </c>
      <c r="H46" s="14"/>
      <c r="I46" s="14">
        <v>192337</v>
      </c>
      <c r="J46" s="14"/>
      <c r="K46" s="18">
        <v>96800</v>
      </c>
      <c r="L46" s="16">
        <f t="shared" si="2"/>
        <v>2047855</v>
      </c>
    </row>
    <row r="47" spans="1:12" ht="15">
      <c r="A47" s="3" t="s">
        <v>42</v>
      </c>
      <c r="B47" s="9">
        <v>42518</v>
      </c>
      <c r="C47" s="10">
        <v>177693</v>
      </c>
      <c r="D47" s="29">
        <v>35652</v>
      </c>
      <c r="E47" s="11">
        <f t="shared" si="1"/>
        <v>255863</v>
      </c>
      <c r="F47" s="12">
        <v>19091</v>
      </c>
      <c r="G47" s="13">
        <v>47200</v>
      </c>
      <c r="H47" s="14">
        <v>20000</v>
      </c>
      <c r="I47" s="14"/>
      <c r="J47" s="14"/>
      <c r="K47" s="18"/>
      <c r="L47" s="16">
        <f t="shared" si="2"/>
        <v>342154</v>
      </c>
    </row>
    <row r="48" spans="1:12" ht="15">
      <c r="A48" s="3" t="s">
        <v>43</v>
      </c>
      <c r="B48" s="9">
        <v>36511</v>
      </c>
      <c r="C48" s="10">
        <v>52365</v>
      </c>
      <c r="D48" s="29">
        <v>31101</v>
      </c>
      <c r="E48" s="11">
        <f t="shared" si="1"/>
        <v>119977</v>
      </c>
      <c r="F48" s="12">
        <v>19091</v>
      </c>
      <c r="G48" s="13">
        <v>47200</v>
      </c>
      <c r="H48" s="14">
        <v>20000</v>
      </c>
      <c r="I48" s="14"/>
      <c r="J48" s="14"/>
      <c r="K48" s="18">
        <v>48400</v>
      </c>
      <c r="L48" s="16">
        <f t="shared" si="2"/>
        <v>254668</v>
      </c>
    </row>
    <row r="49" spans="1:12" ht="15">
      <c r="A49" s="3" t="s">
        <v>44</v>
      </c>
      <c r="B49" s="9">
        <v>66305</v>
      </c>
      <c r="C49" s="10">
        <v>395185</v>
      </c>
      <c r="D49" s="29">
        <v>42805</v>
      </c>
      <c r="E49" s="11">
        <f t="shared" si="1"/>
        <v>504295</v>
      </c>
      <c r="F49" s="12">
        <v>19506</v>
      </c>
      <c r="G49" s="13">
        <v>47200</v>
      </c>
      <c r="H49" s="14"/>
      <c r="I49" s="14"/>
      <c r="J49" s="14"/>
      <c r="K49" s="18">
        <v>48400</v>
      </c>
      <c r="L49" s="16">
        <f t="shared" si="2"/>
        <v>619401</v>
      </c>
    </row>
    <row r="50" spans="1:12" ht="15">
      <c r="A50" s="3" t="s">
        <v>45</v>
      </c>
      <c r="B50" s="9">
        <v>385694</v>
      </c>
      <c r="C50" s="10">
        <v>1726833</v>
      </c>
      <c r="D50" s="29">
        <v>153871</v>
      </c>
      <c r="E50" s="11">
        <f t="shared" si="1"/>
        <v>2266398</v>
      </c>
      <c r="F50" s="12">
        <v>68081</v>
      </c>
      <c r="G50" s="13">
        <v>236000</v>
      </c>
      <c r="H50" s="14"/>
      <c r="I50" s="14"/>
      <c r="J50" s="14"/>
      <c r="K50" s="18">
        <v>48400</v>
      </c>
      <c r="L50" s="16">
        <f t="shared" si="2"/>
        <v>2618879</v>
      </c>
    </row>
    <row r="51" spans="1:12" ht="15">
      <c r="A51" s="3" t="s">
        <v>46</v>
      </c>
      <c r="B51" s="9">
        <v>24112</v>
      </c>
      <c r="C51" s="10">
        <v>95829</v>
      </c>
      <c r="D51" s="29">
        <v>27834</v>
      </c>
      <c r="E51" s="11">
        <f t="shared" si="1"/>
        <v>147775</v>
      </c>
      <c r="F51" s="12">
        <v>19091</v>
      </c>
      <c r="G51" s="13"/>
      <c r="H51" s="14"/>
      <c r="I51" s="14"/>
      <c r="J51" s="14"/>
      <c r="K51" s="18"/>
      <c r="L51" s="16">
        <f t="shared" si="2"/>
        <v>166866</v>
      </c>
    </row>
    <row r="52" spans="1:12" ht="15">
      <c r="A52" s="3" t="s">
        <v>47</v>
      </c>
      <c r="B52" s="9">
        <v>36386</v>
      </c>
      <c r="C52" s="10">
        <v>219585</v>
      </c>
      <c r="D52" s="29">
        <v>30995</v>
      </c>
      <c r="E52" s="11">
        <f t="shared" si="1"/>
        <v>286966</v>
      </c>
      <c r="F52" s="12">
        <v>19091</v>
      </c>
      <c r="G52" s="13"/>
      <c r="H52" s="14"/>
      <c r="I52" s="14"/>
      <c r="J52" s="14"/>
      <c r="K52" s="18"/>
      <c r="L52" s="16">
        <f t="shared" si="2"/>
        <v>306057</v>
      </c>
    </row>
    <row r="53" spans="1:12" ht="15">
      <c r="A53" s="3" t="s">
        <v>48</v>
      </c>
      <c r="B53" s="9">
        <v>16624</v>
      </c>
      <c r="C53" s="10">
        <v>214001</v>
      </c>
      <c r="D53" s="29">
        <v>25346</v>
      </c>
      <c r="E53" s="11">
        <f t="shared" si="1"/>
        <v>255971</v>
      </c>
      <c r="F53" s="12">
        <v>9645</v>
      </c>
      <c r="G53" s="13"/>
      <c r="H53" s="14"/>
      <c r="I53" s="14"/>
      <c r="J53" s="14"/>
      <c r="K53" s="18"/>
      <c r="L53" s="16">
        <f t="shared" si="2"/>
        <v>265616</v>
      </c>
    </row>
    <row r="54" spans="1:12" ht="15">
      <c r="A54" s="3" t="s">
        <v>49</v>
      </c>
      <c r="B54" s="9">
        <v>67737</v>
      </c>
      <c r="C54" s="10">
        <v>363064</v>
      </c>
      <c r="D54" s="29">
        <v>42757</v>
      </c>
      <c r="E54" s="11">
        <f t="shared" si="1"/>
        <v>473558</v>
      </c>
      <c r="F54" s="12">
        <v>38405</v>
      </c>
      <c r="G54" s="13"/>
      <c r="H54" s="14">
        <v>20000</v>
      </c>
      <c r="I54" s="14">
        <v>170382</v>
      </c>
      <c r="J54" s="14"/>
      <c r="K54" s="18"/>
      <c r="L54" s="16">
        <f t="shared" si="2"/>
        <v>702345</v>
      </c>
    </row>
    <row r="55" spans="1:12" ht="15">
      <c r="A55" s="3" t="s">
        <v>50</v>
      </c>
      <c r="B55" s="9">
        <v>82625</v>
      </c>
      <c r="C55" s="10">
        <v>282777</v>
      </c>
      <c r="D55" s="29">
        <v>48677</v>
      </c>
      <c r="E55" s="11">
        <f t="shared" si="1"/>
        <v>414079</v>
      </c>
      <c r="F55" s="12">
        <v>38405</v>
      </c>
      <c r="G55" s="13"/>
      <c r="H55" s="14"/>
      <c r="I55" s="14"/>
      <c r="J55" s="14"/>
      <c r="K55" s="18"/>
      <c r="L55" s="16">
        <f t="shared" si="2"/>
        <v>452484</v>
      </c>
    </row>
    <row r="56" spans="1:12" ht="15">
      <c r="A56" s="3" t="s">
        <v>51</v>
      </c>
      <c r="B56" s="9">
        <v>39173</v>
      </c>
      <c r="C56" s="10">
        <v>19201</v>
      </c>
      <c r="D56" s="29">
        <v>32552</v>
      </c>
      <c r="E56" s="11">
        <f t="shared" si="1"/>
        <v>90926</v>
      </c>
      <c r="F56" s="12">
        <v>19091</v>
      </c>
      <c r="G56" s="13">
        <v>94400</v>
      </c>
      <c r="H56" s="14">
        <v>20000</v>
      </c>
      <c r="I56" s="14"/>
      <c r="J56" s="14"/>
      <c r="K56" s="18">
        <v>96800</v>
      </c>
      <c r="L56" s="16">
        <f t="shared" si="2"/>
        <v>321217</v>
      </c>
    </row>
    <row r="57" spans="1:12" ht="15">
      <c r="A57" s="3" t="s">
        <v>52</v>
      </c>
      <c r="B57" s="9">
        <v>31062</v>
      </c>
      <c r="C57" s="10">
        <v>65981</v>
      </c>
      <c r="D57" s="29">
        <v>31756</v>
      </c>
      <c r="E57" s="11">
        <f t="shared" si="1"/>
        <v>128799</v>
      </c>
      <c r="F57" s="12">
        <v>19091</v>
      </c>
      <c r="G57" s="13"/>
      <c r="H57" s="14"/>
      <c r="I57" s="14"/>
      <c r="J57" s="14"/>
      <c r="K57" s="18"/>
      <c r="L57" s="16">
        <f t="shared" si="2"/>
        <v>147890</v>
      </c>
    </row>
    <row r="58" spans="1:12" ht="15">
      <c r="A58" s="3" t="s">
        <v>53</v>
      </c>
      <c r="B58" s="9">
        <v>93106</v>
      </c>
      <c r="C58" s="10">
        <v>277018</v>
      </c>
      <c r="D58" s="29">
        <v>49853</v>
      </c>
      <c r="E58" s="11">
        <f t="shared" si="1"/>
        <v>419977</v>
      </c>
      <c r="F58" s="12">
        <v>38405</v>
      </c>
      <c r="G58" s="13"/>
      <c r="H58" s="14"/>
      <c r="I58" s="14"/>
      <c r="J58" s="14"/>
      <c r="K58" s="18"/>
      <c r="L58" s="16">
        <f t="shared" si="2"/>
        <v>458382</v>
      </c>
    </row>
    <row r="59" spans="1:12" ht="15">
      <c r="A59" s="3" t="s">
        <v>54</v>
      </c>
      <c r="B59" s="9">
        <v>81564</v>
      </c>
      <c r="C59" s="10">
        <v>282075</v>
      </c>
      <c r="D59" s="29">
        <v>47535</v>
      </c>
      <c r="E59" s="11">
        <f t="shared" si="1"/>
        <v>411174</v>
      </c>
      <c r="F59" s="12">
        <v>38406</v>
      </c>
      <c r="G59" s="13">
        <v>47200</v>
      </c>
      <c r="H59" s="14">
        <v>20000</v>
      </c>
      <c r="I59" s="14"/>
      <c r="J59" s="14"/>
      <c r="K59" s="18">
        <v>48400</v>
      </c>
      <c r="L59" s="16">
        <f t="shared" si="2"/>
        <v>565180</v>
      </c>
    </row>
    <row r="60" spans="1:12" ht="15">
      <c r="A60" s="3" t="s">
        <v>55</v>
      </c>
      <c r="B60" s="9">
        <v>26619</v>
      </c>
      <c r="C60" s="10">
        <v>64584</v>
      </c>
      <c r="D60" s="29">
        <v>28606</v>
      </c>
      <c r="E60" s="11">
        <f t="shared" si="1"/>
        <v>119809</v>
      </c>
      <c r="F60" s="12">
        <v>19091</v>
      </c>
      <c r="G60" s="13"/>
      <c r="H60" s="14"/>
      <c r="I60" s="14"/>
      <c r="J60" s="14"/>
      <c r="K60" s="18"/>
      <c r="L60" s="16">
        <f t="shared" si="2"/>
        <v>138900</v>
      </c>
    </row>
    <row r="61" spans="1:12" ht="15">
      <c r="A61" s="3" t="s">
        <v>56</v>
      </c>
      <c r="B61" s="9">
        <v>1372334</v>
      </c>
      <c r="C61" s="10">
        <v>4531254</v>
      </c>
      <c r="D61" s="29">
        <v>519190</v>
      </c>
      <c r="E61" s="11">
        <f t="shared" si="1"/>
        <v>6422778</v>
      </c>
      <c r="F61" s="12">
        <v>88632</v>
      </c>
      <c r="G61" s="13">
        <v>1227200</v>
      </c>
      <c r="H61" s="14">
        <v>20000</v>
      </c>
      <c r="I61" s="14">
        <v>863116</v>
      </c>
      <c r="J61" s="14"/>
      <c r="K61" s="18">
        <v>290400</v>
      </c>
      <c r="L61" s="16">
        <f t="shared" si="2"/>
        <v>8912126</v>
      </c>
    </row>
    <row r="62" spans="1:12" ht="15">
      <c r="A62" s="3" t="s">
        <v>57</v>
      </c>
      <c r="B62" s="9">
        <v>84372</v>
      </c>
      <c r="C62" s="10">
        <v>192533</v>
      </c>
      <c r="D62" s="29">
        <v>47406</v>
      </c>
      <c r="E62" s="11">
        <f t="shared" si="1"/>
        <v>324311</v>
      </c>
      <c r="F62" s="12">
        <v>38405</v>
      </c>
      <c r="G62" s="13">
        <v>47200</v>
      </c>
      <c r="H62" s="14"/>
      <c r="I62" s="14">
        <v>302849</v>
      </c>
      <c r="J62" s="14"/>
      <c r="K62" s="18"/>
      <c r="L62" s="16">
        <f t="shared" si="2"/>
        <v>712765</v>
      </c>
    </row>
    <row r="63" spans="1:12" ht="15">
      <c r="A63" s="3" t="s">
        <v>58</v>
      </c>
      <c r="B63" s="9">
        <v>230532</v>
      </c>
      <c r="C63" s="10">
        <v>152212</v>
      </c>
      <c r="D63" s="29">
        <v>89241</v>
      </c>
      <c r="E63" s="11">
        <f t="shared" si="1"/>
        <v>471985</v>
      </c>
      <c r="F63" s="12">
        <v>58239</v>
      </c>
      <c r="G63" s="13">
        <v>188800</v>
      </c>
      <c r="H63" s="14">
        <v>20000</v>
      </c>
      <c r="I63" s="14"/>
      <c r="J63" s="14">
        <v>48711</v>
      </c>
      <c r="K63" s="18"/>
      <c r="L63" s="16">
        <f t="shared" si="2"/>
        <v>787735</v>
      </c>
    </row>
    <row r="64" spans="1:12" ht="15">
      <c r="A64" s="3" t="s">
        <v>59</v>
      </c>
      <c r="B64" s="9">
        <v>87706</v>
      </c>
      <c r="C64" s="10">
        <v>121837</v>
      </c>
      <c r="D64" s="29">
        <v>57898</v>
      </c>
      <c r="E64" s="11">
        <f t="shared" si="1"/>
        <v>267441</v>
      </c>
      <c r="F64" s="12">
        <v>38405</v>
      </c>
      <c r="G64" s="13"/>
      <c r="H64" s="14"/>
      <c r="I64" s="14"/>
      <c r="J64" s="14"/>
      <c r="K64" s="18"/>
      <c r="L64" s="16">
        <f t="shared" si="2"/>
        <v>305846</v>
      </c>
    </row>
    <row r="65" spans="1:12" ht="15">
      <c r="A65" s="3" t="s">
        <v>60</v>
      </c>
      <c r="B65" s="9">
        <v>29271</v>
      </c>
      <c r="C65" s="10">
        <v>69820</v>
      </c>
      <c r="D65" s="29">
        <v>29977</v>
      </c>
      <c r="E65" s="11">
        <f t="shared" si="1"/>
        <v>129068</v>
      </c>
      <c r="F65" s="12">
        <v>19091</v>
      </c>
      <c r="G65" s="13"/>
      <c r="H65" s="14"/>
      <c r="I65" s="14"/>
      <c r="J65" s="14"/>
      <c r="K65" s="18"/>
      <c r="L65" s="16">
        <f t="shared" si="2"/>
        <v>148159</v>
      </c>
    </row>
    <row r="66" spans="1:12" ht="15">
      <c r="A66" s="3" t="s">
        <v>61</v>
      </c>
      <c r="B66" s="9">
        <v>213981</v>
      </c>
      <c r="C66" s="10">
        <v>669761</v>
      </c>
      <c r="D66" s="29">
        <v>97278</v>
      </c>
      <c r="E66" s="11">
        <f t="shared" si="1"/>
        <v>981020</v>
      </c>
      <c r="F66" s="12">
        <v>58239</v>
      </c>
      <c r="G66" s="13">
        <v>188800</v>
      </c>
      <c r="H66" s="14">
        <v>20000</v>
      </c>
      <c r="I66" s="14">
        <v>310239</v>
      </c>
      <c r="J66" s="14"/>
      <c r="K66" s="18">
        <v>48400</v>
      </c>
      <c r="L66" s="16">
        <f t="shared" si="2"/>
        <v>1606698</v>
      </c>
    </row>
    <row r="67" spans="1:12" ht="15">
      <c r="A67" s="3" t="s">
        <v>62</v>
      </c>
      <c r="B67" s="9">
        <v>22039</v>
      </c>
      <c r="C67" s="10">
        <v>123409</v>
      </c>
      <c r="D67" s="29">
        <v>26961</v>
      </c>
      <c r="E67" s="11">
        <f t="shared" si="1"/>
        <v>172409</v>
      </c>
      <c r="F67" s="12">
        <v>19091</v>
      </c>
      <c r="G67" s="13"/>
      <c r="H67" s="14"/>
      <c r="I67" s="14"/>
      <c r="J67" s="14">
        <v>46502</v>
      </c>
      <c r="K67" s="18"/>
      <c r="L67" s="16">
        <f t="shared" si="2"/>
        <v>238002</v>
      </c>
    </row>
    <row r="68" spans="1:12" ht="15">
      <c r="A68" s="3" t="s">
        <v>63</v>
      </c>
      <c r="B68" s="9">
        <v>15000</v>
      </c>
      <c r="C68" s="10">
        <v>93909</v>
      </c>
      <c r="D68" s="29">
        <v>24144</v>
      </c>
      <c r="E68" s="11">
        <f t="shared" si="1"/>
        <v>133053</v>
      </c>
      <c r="F68" s="12">
        <v>19091</v>
      </c>
      <c r="G68" s="13"/>
      <c r="H68" s="14">
        <v>20000</v>
      </c>
      <c r="I68" s="14"/>
      <c r="J68" s="14"/>
      <c r="K68" s="18"/>
      <c r="L68" s="16">
        <f t="shared" si="2"/>
        <v>172144</v>
      </c>
    </row>
    <row r="69" spans="1:12" ht="15">
      <c r="A69" s="3" t="s">
        <v>64</v>
      </c>
      <c r="B69" s="9">
        <v>58469</v>
      </c>
      <c r="C69" s="10">
        <v>288008</v>
      </c>
      <c r="D69" s="29">
        <v>39190</v>
      </c>
      <c r="E69" s="11">
        <f t="shared" si="1"/>
        <v>385667</v>
      </c>
      <c r="F69" s="12">
        <v>19506</v>
      </c>
      <c r="G69" s="13">
        <v>47200</v>
      </c>
      <c r="H69" s="14"/>
      <c r="I69" s="14"/>
      <c r="J69" s="14"/>
      <c r="K69" s="18">
        <v>48400</v>
      </c>
      <c r="L69" s="16">
        <f aca="true" t="shared" si="3" ref="L69:L100">(SUM(B69:K69)-E69)</f>
        <v>500773</v>
      </c>
    </row>
    <row r="70" spans="1:12" ht="15">
      <c r="A70" s="3" t="s">
        <v>65</v>
      </c>
      <c r="B70" s="9">
        <v>92978</v>
      </c>
      <c r="C70" s="10">
        <v>370046</v>
      </c>
      <c r="D70" s="29">
        <v>50980</v>
      </c>
      <c r="E70" s="11">
        <f aca="true" t="shared" si="4" ref="E70:E133">SUM(B70:D70)</f>
        <v>514004</v>
      </c>
      <c r="F70" s="12">
        <v>38405</v>
      </c>
      <c r="G70" s="13">
        <v>141600</v>
      </c>
      <c r="H70" s="14">
        <v>20000</v>
      </c>
      <c r="I70" s="14"/>
      <c r="J70" s="14">
        <v>62677</v>
      </c>
      <c r="K70" s="18"/>
      <c r="L70" s="16">
        <f t="shared" si="3"/>
        <v>776686</v>
      </c>
    </row>
    <row r="71" spans="1:12" ht="15">
      <c r="A71" s="3" t="s">
        <v>66</v>
      </c>
      <c r="B71" s="9">
        <v>82107</v>
      </c>
      <c r="C71" s="10">
        <v>440568</v>
      </c>
      <c r="D71" s="29">
        <v>46904</v>
      </c>
      <c r="E71" s="11">
        <f t="shared" si="4"/>
        <v>569579</v>
      </c>
      <c r="F71" s="12">
        <v>23966</v>
      </c>
      <c r="G71" s="13"/>
      <c r="H71" s="14"/>
      <c r="I71" s="14"/>
      <c r="J71" s="14"/>
      <c r="K71" s="18"/>
      <c r="L71" s="16">
        <f t="shared" si="3"/>
        <v>593545</v>
      </c>
    </row>
    <row r="72" spans="1:12" ht="15">
      <c r="A72" s="3" t="s">
        <v>67</v>
      </c>
      <c r="B72" s="9">
        <v>136709</v>
      </c>
      <c r="C72" s="10">
        <v>422417</v>
      </c>
      <c r="D72" s="29">
        <v>65211</v>
      </c>
      <c r="E72" s="11">
        <f t="shared" si="4"/>
        <v>624337</v>
      </c>
      <c r="F72" s="12">
        <v>38486</v>
      </c>
      <c r="G72" s="13"/>
      <c r="H72" s="14">
        <v>20000</v>
      </c>
      <c r="I72" s="14">
        <v>392170</v>
      </c>
      <c r="J72" s="14"/>
      <c r="K72" s="18"/>
      <c r="L72" s="16">
        <f t="shared" si="3"/>
        <v>1074993</v>
      </c>
    </row>
    <row r="73" spans="1:12" ht="15">
      <c r="A73" s="3" t="s">
        <v>68</v>
      </c>
      <c r="B73" s="9">
        <v>150645</v>
      </c>
      <c r="C73" s="10">
        <v>653698</v>
      </c>
      <c r="D73" s="29">
        <v>71235</v>
      </c>
      <c r="E73" s="11">
        <f t="shared" si="4"/>
        <v>875578</v>
      </c>
      <c r="F73" s="12">
        <v>58239</v>
      </c>
      <c r="G73" s="13">
        <v>47200</v>
      </c>
      <c r="H73" s="14">
        <v>20000</v>
      </c>
      <c r="I73" s="14"/>
      <c r="J73" s="14"/>
      <c r="K73" s="18"/>
      <c r="L73" s="16">
        <f t="shared" si="3"/>
        <v>1001017</v>
      </c>
    </row>
    <row r="74" spans="1:12" ht="15">
      <c r="A74" s="3" t="s">
        <v>69</v>
      </c>
      <c r="B74" s="9">
        <v>153931</v>
      </c>
      <c r="C74" s="10">
        <v>568685</v>
      </c>
      <c r="D74" s="29">
        <v>70092</v>
      </c>
      <c r="E74" s="11">
        <f t="shared" si="4"/>
        <v>792708</v>
      </c>
      <c r="F74" s="12">
        <v>38486</v>
      </c>
      <c r="G74" s="13">
        <v>141600</v>
      </c>
      <c r="H74" s="14">
        <v>20000</v>
      </c>
      <c r="I74" s="14">
        <v>228181</v>
      </c>
      <c r="J74" s="14"/>
      <c r="K74" s="18">
        <v>145200</v>
      </c>
      <c r="L74" s="16">
        <f t="shared" si="3"/>
        <v>1366175</v>
      </c>
    </row>
    <row r="75" spans="1:12" ht="15">
      <c r="A75" s="3" t="s">
        <v>70</v>
      </c>
      <c r="B75" s="9">
        <v>58308</v>
      </c>
      <c r="C75" s="10">
        <v>190787</v>
      </c>
      <c r="D75" s="29">
        <v>39489</v>
      </c>
      <c r="E75" s="11">
        <f t="shared" si="4"/>
        <v>288584</v>
      </c>
      <c r="F75" s="12">
        <v>19506</v>
      </c>
      <c r="G75" s="13">
        <v>47200</v>
      </c>
      <c r="H75" s="14"/>
      <c r="I75" s="14"/>
      <c r="J75" s="14">
        <v>81606</v>
      </c>
      <c r="K75" s="18"/>
      <c r="L75" s="16">
        <f t="shared" si="3"/>
        <v>436896</v>
      </c>
    </row>
    <row r="76" spans="1:12" ht="15">
      <c r="A76" s="3" t="s">
        <v>71</v>
      </c>
      <c r="B76" s="9">
        <v>102694</v>
      </c>
      <c r="C76" s="10">
        <v>337589</v>
      </c>
      <c r="D76" s="29">
        <v>54052</v>
      </c>
      <c r="E76" s="11">
        <f t="shared" si="4"/>
        <v>494335</v>
      </c>
      <c r="F76" s="12">
        <v>38486</v>
      </c>
      <c r="G76" s="13"/>
      <c r="H76" s="14"/>
      <c r="I76" s="14"/>
      <c r="J76" s="14">
        <v>78736</v>
      </c>
      <c r="K76" s="18"/>
      <c r="L76" s="16">
        <f t="shared" si="3"/>
        <v>611557</v>
      </c>
    </row>
    <row r="77" spans="1:12" ht="15">
      <c r="A77" s="3" t="s">
        <v>72</v>
      </c>
      <c r="B77" s="9">
        <v>57095</v>
      </c>
      <c r="C77" s="10">
        <v>164257</v>
      </c>
      <c r="D77" s="29">
        <v>40236</v>
      </c>
      <c r="E77" s="11">
        <f t="shared" si="4"/>
        <v>261588</v>
      </c>
      <c r="F77" s="12">
        <v>19506</v>
      </c>
      <c r="G77" s="13">
        <v>47200</v>
      </c>
      <c r="H77" s="14">
        <v>20000</v>
      </c>
      <c r="I77" s="14"/>
      <c r="J77" s="14"/>
      <c r="K77" s="18"/>
      <c r="L77" s="16">
        <f t="shared" si="3"/>
        <v>348294</v>
      </c>
    </row>
    <row r="78" spans="1:12" ht="15">
      <c r="A78" s="3" t="s">
        <v>73</v>
      </c>
      <c r="B78" s="9">
        <v>503384</v>
      </c>
      <c r="C78" s="10">
        <v>2488931</v>
      </c>
      <c r="D78" s="29">
        <v>194896</v>
      </c>
      <c r="E78" s="11">
        <f t="shared" si="4"/>
        <v>3187211</v>
      </c>
      <c r="F78" s="12">
        <v>68081</v>
      </c>
      <c r="G78" s="13">
        <v>47200</v>
      </c>
      <c r="H78" s="14">
        <v>20000</v>
      </c>
      <c r="I78" s="14"/>
      <c r="J78" s="14"/>
      <c r="K78" s="18"/>
      <c r="L78" s="16">
        <f t="shared" si="3"/>
        <v>3322492</v>
      </c>
    </row>
    <row r="79" spans="1:12" ht="15">
      <c r="A79" s="3" t="s">
        <v>74</v>
      </c>
      <c r="B79" s="9">
        <v>151168</v>
      </c>
      <c r="C79" s="10">
        <v>400073</v>
      </c>
      <c r="D79" s="29">
        <v>66020</v>
      </c>
      <c r="E79" s="11">
        <f t="shared" si="4"/>
        <v>617261</v>
      </c>
      <c r="F79" s="12">
        <v>58239</v>
      </c>
      <c r="G79" s="13">
        <v>188800</v>
      </c>
      <c r="H79" s="14">
        <v>20000</v>
      </c>
      <c r="I79" s="14"/>
      <c r="J79" s="14"/>
      <c r="K79" s="18">
        <v>145200</v>
      </c>
      <c r="L79" s="16">
        <f t="shared" si="3"/>
        <v>1029500</v>
      </c>
    </row>
    <row r="80" spans="1:12" ht="15">
      <c r="A80" s="3" t="s">
        <v>75</v>
      </c>
      <c r="B80" s="9">
        <v>25518</v>
      </c>
      <c r="C80" s="10">
        <v>238786</v>
      </c>
      <c r="D80" s="29">
        <v>28431</v>
      </c>
      <c r="E80" s="11">
        <f t="shared" si="4"/>
        <v>292735</v>
      </c>
      <c r="F80" s="12">
        <v>19091</v>
      </c>
      <c r="G80" s="13">
        <v>47200</v>
      </c>
      <c r="H80" s="14"/>
      <c r="I80" s="14"/>
      <c r="J80" s="14"/>
      <c r="K80" s="18"/>
      <c r="L80" s="16">
        <f t="shared" si="3"/>
        <v>359026</v>
      </c>
    </row>
    <row r="81" spans="1:12" ht="15">
      <c r="A81" s="3" t="s">
        <v>76</v>
      </c>
      <c r="B81" s="9">
        <v>102539</v>
      </c>
      <c r="C81" s="10">
        <v>285218</v>
      </c>
      <c r="D81" s="29">
        <v>54887</v>
      </c>
      <c r="E81" s="11">
        <f t="shared" si="4"/>
        <v>442644</v>
      </c>
      <c r="F81" s="12">
        <v>38486</v>
      </c>
      <c r="G81" s="13">
        <v>141600</v>
      </c>
      <c r="H81" s="14">
        <v>20000</v>
      </c>
      <c r="I81" s="14"/>
      <c r="J81" s="14">
        <v>82747</v>
      </c>
      <c r="K81" s="18">
        <v>48400</v>
      </c>
      <c r="L81" s="16">
        <f t="shared" si="3"/>
        <v>773877</v>
      </c>
    </row>
    <row r="82" spans="1:12" ht="15">
      <c r="A82" s="3" t="s">
        <v>77</v>
      </c>
      <c r="B82" s="9">
        <v>83821</v>
      </c>
      <c r="C82" s="10">
        <v>542155</v>
      </c>
      <c r="D82" s="29">
        <v>47527</v>
      </c>
      <c r="E82" s="11">
        <f t="shared" si="4"/>
        <v>673503</v>
      </c>
      <c r="F82" s="12">
        <v>38405</v>
      </c>
      <c r="G82" s="13">
        <v>188800</v>
      </c>
      <c r="H82" s="14"/>
      <c r="I82" s="14"/>
      <c r="J82" s="14"/>
      <c r="K82" s="18">
        <v>48400</v>
      </c>
      <c r="L82" s="16">
        <f t="shared" si="3"/>
        <v>949108</v>
      </c>
    </row>
    <row r="83" spans="1:12" ht="15">
      <c r="A83" s="3" t="s">
        <v>78</v>
      </c>
      <c r="B83" s="9">
        <v>35969</v>
      </c>
      <c r="C83" s="10">
        <v>144355</v>
      </c>
      <c r="D83" s="29">
        <v>31914</v>
      </c>
      <c r="E83" s="11">
        <f t="shared" si="4"/>
        <v>212238</v>
      </c>
      <c r="F83" s="12">
        <v>19091</v>
      </c>
      <c r="G83" s="13">
        <v>47200</v>
      </c>
      <c r="H83" s="14"/>
      <c r="I83" s="14"/>
      <c r="J83" s="14"/>
      <c r="K83" s="18"/>
      <c r="L83" s="16">
        <f t="shared" si="3"/>
        <v>278529</v>
      </c>
    </row>
    <row r="84" spans="1:12" ht="15">
      <c r="A84" s="3" t="s">
        <v>79</v>
      </c>
      <c r="B84" s="9">
        <v>256274</v>
      </c>
      <c r="C84" s="10">
        <v>1225358</v>
      </c>
      <c r="D84" s="29">
        <v>106213</v>
      </c>
      <c r="E84" s="11">
        <f t="shared" si="4"/>
        <v>1587845</v>
      </c>
      <c r="F84" s="12">
        <v>58239</v>
      </c>
      <c r="G84" s="13">
        <v>47200</v>
      </c>
      <c r="H84" s="14">
        <v>20000</v>
      </c>
      <c r="I84" s="14">
        <v>781428</v>
      </c>
      <c r="J84" s="14"/>
      <c r="K84" s="18"/>
      <c r="L84" s="16">
        <f t="shared" si="3"/>
        <v>2494712</v>
      </c>
    </row>
    <row r="85" spans="1:12" ht="15">
      <c r="A85" s="3" t="s">
        <v>80</v>
      </c>
      <c r="B85" s="9">
        <v>73303</v>
      </c>
      <c r="C85" s="10">
        <v>343516</v>
      </c>
      <c r="D85" s="29">
        <v>45843</v>
      </c>
      <c r="E85" s="11">
        <f t="shared" si="4"/>
        <v>462662</v>
      </c>
      <c r="F85" s="12">
        <v>38405</v>
      </c>
      <c r="G85" s="13">
        <v>141600</v>
      </c>
      <c r="H85" s="14"/>
      <c r="I85" s="14"/>
      <c r="J85" s="14"/>
      <c r="K85" s="18"/>
      <c r="L85" s="16">
        <f t="shared" si="3"/>
        <v>642667</v>
      </c>
    </row>
    <row r="86" spans="1:12" ht="15">
      <c r="A86" s="3" t="s">
        <v>81</v>
      </c>
      <c r="B86" s="9">
        <v>25163</v>
      </c>
      <c r="C86" s="10">
        <v>128819</v>
      </c>
      <c r="D86" s="29">
        <v>28612</v>
      </c>
      <c r="E86" s="11">
        <f t="shared" si="4"/>
        <v>182594</v>
      </c>
      <c r="F86" s="12">
        <v>19091</v>
      </c>
      <c r="G86" s="13"/>
      <c r="H86" s="14">
        <v>20000</v>
      </c>
      <c r="I86" s="14"/>
      <c r="J86" s="14"/>
      <c r="K86" s="18"/>
      <c r="L86" s="16">
        <f t="shared" si="3"/>
        <v>221685</v>
      </c>
    </row>
    <row r="87" spans="1:12" ht="15">
      <c r="A87" s="3" t="s">
        <v>82</v>
      </c>
      <c r="B87" s="9">
        <v>242378</v>
      </c>
      <c r="C87" s="10">
        <v>824409</v>
      </c>
      <c r="D87" s="29">
        <v>101257</v>
      </c>
      <c r="E87" s="11">
        <f t="shared" si="4"/>
        <v>1168044</v>
      </c>
      <c r="F87" s="12">
        <v>58239</v>
      </c>
      <c r="G87" s="13"/>
      <c r="H87" s="14"/>
      <c r="I87" s="14"/>
      <c r="J87" s="14"/>
      <c r="K87" s="18"/>
      <c r="L87" s="16">
        <f t="shared" si="3"/>
        <v>1226283</v>
      </c>
    </row>
    <row r="88" spans="1:12" ht="15">
      <c r="A88" s="3" t="s">
        <v>83</v>
      </c>
      <c r="B88" s="9">
        <v>73801</v>
      </c>
      <c r="C88" s="10">
        <v>364462</v>
      </c>
      <c r="D88" s="29">
        <v>44201</v>
      </c>
      <c r="E88" s="11">
        <f t="shared" si="4"/>
        <v>482464</v>
      </c>
      <c r="F88" s="12">
        <v>38405</v>
      </c>
      <c r="G88" s="13">
        <v>141600</v>
      </c>
      <c r="H88" s="14">
        <v>20000</v>
      </c>
      <c r="I88" s="14"/>
      <c r="J88" s="14">
        <v>55666</v>
      </c>
      <c r="K88" s="18">
        <v>48400</v>
      </c>
      <c r="L88" s="16">
        <f t="shared" si="3"/>
        <v>786535</v>
      </c>
    </row>
    <row r="89" spans="1:12" ht="15">
      <c r="A89" s="3" t="s">
        <v>84</v>
      </c>
      <c r="B89" s="9">
        <v>15000</v>
      </c>
      <c r="C89" s="10">
        <v>62142</v>
      </c>
      <c r="D89" s="29">
        <v>24231</v>
      </c>
      <c r="E89" s="11">
        <f t="shared" si="4"/>
        <v>101373</v>
      </c>
      <c r="F89" s="12">
        <v>19091</v>
      </c>
      <c r="G89" s="13"/>
      <c r="H89" s="14">
        <v>20000</v>
      </c>
      <c r="I89" s="14"/>
      <c r="J89" s="14"/>
      <c r="K89" s="18"/>
      <c r="L89" s="16">
        <f t="shared" si="3"/>
        <v>140464</v>
      </c>
    </row>
    <row r="90" spans="1:12" ht="15">
      <c r="A90" s="3" t="s">
        <v>85</v>
      </c>
      <c r="B90" s="9">
        <v>3428019</v>
      </c>
      <c r="C90" s="10">
        <v>7766878</v>
      </c>
      <c r="D90" s="29">
        <v>1187178</v>
      </c>
      <c r="E90" s="11">
        <f t="shared" si="4"/>
        <v>12382075</v>
      </c>
      <c r="F90" s="12">
        <v>148284</v>
      </c>
      <c r="G90" s="13">
        <v>849600</v>
      </c>
      <c r="H90" s="14">
        <v>20000</v>
      </c>
      <c r="I90" s="14">
        <v>2844718</v>
      </c>
      <c r="J90" s="14"/>
      <c r="K90" s="18">
        <v>193600</v>
      </c>
      <c r="L90" s="16">
        <f t="shared" si="3"/>
        <v>16438277</v>
      </c>
    </row>
    <row r="91" spans="1:12" ht="15">
      <c r="A91" s="3" t="s">
        <v>202</v>
      </c>
      <c r="B91" s="9">
        <v>16067</v>
      </c>
      <c r="C91" s="10">
        <v>53763</v>
      </c>
      <c r="D91" s="29">
        <v>25053</v>
      </c>
      <c r="E91" s="11">
        <f t="shared" si="4"/>
        <v>94883</v>
      </c>
      <c r="F91" s="12">
        <v>19091</v>
      </c>
      <c r="G91" s="13">
        <v>47200</v>
      </c>
      <c r="H91" s="14"/>
      <c r="I91" s="14"/>
      <c r="J91" s="14"/>
      <c r="K91" s="18"/>
      <c r="L91" s="16">
        <f t="shared" si="3"/>
        <v>161174</v>
      </c>
    </row>
    <row r="92" spans="1:12" ht="15">
      <c r="A92" s="3" t="s">
        <v>86</v>
      </c>
      <c r="B92" s="9">
        <v>275590</v>
      </c>
      <c r="C92" s="10">
        <v>1029862</v>
      </c>
      <c r="D92" s="29">
        <v>119664</v>
      </c>
      <c r="E92" s="11">
        <f t="shared" si="4"/>
        <v>1425116</v>
      </c>
      <c r="F92" s="12">
        <v>58239</v>
      </c>
      <c r="G92" s="13">
        <v>47200</v>
      </c>
      <c r="H92" s="14">
        <v>20000</v>
      </c>
      <c r="I92" s="14">
        <v>659313</v>
      </c>
      <c r="J92" s="14"/>
      <c r="K92" s="18">
        <v>48400</v>
      </c>
      <c r="L92" s="16">
        <f t="shared" si="3"/>
        <v>2258268</v>
      </c>
    </row>
    <row r="93" spans="1:12" ht="15">
      <c r="A93" s="3" t="s">
        <v>87</v>
      </c>
      <c r="B93" s="9">
        <v>130642</v>
      </c>
      <c r="C93" s="10">
        <v>67553</v>
      </c>
      <c r="D93" s="29">
        <v>62088</v>
      </c>
      <c r="E93" s="11">
        <f t="shared" si="4"/>
        <v>260283</v>
      </c>
      <c r="F93" s="12">
        <v>38486</v>
      </c>
      <c r="G93" s="13">
        <v>94400</v>
      </c>
      <c r="H93" s="14">
        <v>20000</v>
      </c>
      <c r="I93" s="14">
        <v>547493</v>
      </c>
      <c r="J93" s="14"/>
      <c r="K93" s="18"/>
      <c r="L93" s="16">
        <f t="shared" si="3"/>
        <v>960662</v>
      </c>
    </row>
    <row r="94" spans="1:12" ht="15">
      <c r="A94" s="3" t="s">
        <v>88</v>
      </c>
      <c r="B94" s="9">
        <v>460204</v>
      </c>
      <c r="C94" s="10">
        <v>1382991</v>
      </c>
      <c r="D94" s="29">
        <v>193677</v>
      </c>
      <c r="E94" s="11">
        <f t="shared" si="4"/>
        <v>2036872</v>
      </c>
      <c r="F94" s="12">
        <v>68081</v>
      </c>
      <c r="G94" s="13">
        <v>283200</v>
      </c>
      <c r="H94" s="14">
        <v>20000</v>
      </c>
      <c r="I94" s="14">
        <v>314696</v>
      </c>
      <c r="J94" s="14"/>
      <c r="K94" s="18"/>
      <c r="L94" s="16">
        <f t="shared" si="3"/>
        <v>2722849</v>
      </c>
    </row>
    <row r="95" spans="1:12" ht="15">
      <c r="A95" s="3" t="s">
        <v>89</v>
      </c>
      <c r="B95" s="9">
        <v>87377</v>
      </c>
      <c r="C95" s="10">
        <v>223076</v>
      </c>
      <c r="D95" s="29">
        <v>47097</v>
      </c>
      <c r="E95" s="11">
        <f t="shared" si="4"/>
        <v>357550</v>
      </c>
      <c r="F95" s="12">
        <v>38405</v>
      </c>
      <c r="G95" s="13">
        <v>141600</v>
      </c>
      <c r="H95" s="14">
        <v>20000</v>
      </c>
      <c r="I95" s="14"/>
      <c r="J95" s="14">
        <v>68453</v>
      </c>
      <c r="K95" s="18"/>
      <c r="L95" s="16">
        <f t="shared" si="3"/>
        <v>626008</v>
      </c>
    </row>
    <row r="96" spans="1:12" ht="15">
      <c r="A96" s="3" t="s">
        <v>90</v>
      </c>
      <c r="B96" s="9">
        <v>170076</v>
      </c>
      <c r="C96" s="10">
        <v>487522</v>
      </c>
      <c r="D96" s="29">
        <v>71174</v>
      </c>
      <c r="E96" s="11">
        <f t="shared" si="4"/>
        <v>728772</v>
      </c>
      <c r="F96" s="12">
        <v>58834</v>
      </c>
      <c r="G96" s="13">
        <v>283200</v>
      </c>
      <c r="H96" s="14"/>
      <c r="I96" s="14"/>
      <c r="J96" s="14">
        <v>66550</v>
      </c>
      <c r="K96" s="18">
        <v>48400</v>
      </c>
      <c r="L96" s="16">
        <f t="shared" si="3"/>
        <v>1185756</v>
      </c>
    </row>
    <row r="97" spans="1:12" ht="15">
      <c r="A97" s="3" t="s">
        <v>181</v>
      </c>
      <c r="B97" s="9">
        <v>88243</v>
      </c>
      <c r="C97" s="10">
        <v>220983</v>
      </c>
      <c r="D97" s="29">
        <v>49040</v>
      </c>
      <c r="E97" s="11">
        <f t="shared" si="4"/>
        <v>358266</v>
      </c>
      <c r="F97" s="12">
        <v>38405</v>
      </c>
      <c r="G97" s="13">
        <v>94400</v>
      </c>
      <c r="H97" s="14">
        <v>20000</v>
      </c>
      <c r="I97" s="14"/>
      <c r="J97" s="14"/>
      <c r="K97" s="18">
        <v>96800</v>
      </c>
      <c r="L97" s="16">
        <f t="shared" si="3"/>
        <v>607871</v>
      </c>
    </row>
    <row r="98" spans="1:12" ht="15">
      <c r="A98" s="3" t="s">
        <v>91</v>
      </c>
      <c r="B98" s="9">
        <v>348776</v>
      </c>
      <c r="C98" s="10">
        <v>989710</v>
      </c>
      <c r="D98" s="29">
        <v>129570</v>
      </c>
      <c r="E98" s="11">
        <f t="shared" si="4"/>
        <v>1468056</v>
      </c>
      <c r="F98" s="12">
        <v>63117</v>
      </c>
      <c r="G98" s="13">
        <v>47200</v>
      </c>
      <c r="H98" s="14"/>
      <c r="I98" s="14"/>
      <c r="J98" s="14"/>
      <c r="K98" s="18"/>
      <c r="L98" s="16">
        <f t="shared" si="3"/>
        <v>1578373</v>
      </c>
    </row>
    <row r="99" spans="1:12" ht="15">
      <c r="A99" s="3" t="s">
        <v>92</v>
      </c>
      <c r="B99" s="9">
        <v>89320</v>
      </c>
      <c r="C99" s="10">
        <v>389252</v>
      </c>
      <c r="D99" s="29">
        <v>50230</v>
      </c>
      <c r="E99" s="11">
        <f t="shared" si="4"/>
        <v>528802</v>
      </c>
      <c r="F99" s="12">
        <v>38405</v>
      </c>
      <c r="G99" s="13">
        <v>47200</v>
      </c>
      <c r="H99" s="14">
        <v>20000</v>
      </c>
      <c r="I99" s="14">
        <v>236158</v>
      </c>
      <c r="J99" s="14"/>
      <c r="K99" s="18"/>
      <c r="L99" s="16">
        <f t="shared" si="3"/>
        <v>870565</v>
      </c>
    </row>
    <row r="100" spans="1:12" ht="15">
      <c r="A100" s="3" t="s">
        <v>93</v>
      </c>
      <c r="B100" s="9">
        <v>35946</v>
      </c>
      <c r="C100" s="10">
        <v>0</v>
      </c>
      <c r="D100" s="29">
        <v>30847</v>
      </c>
      <c r="E100" s="11">
        <f t="shared" si="4"/>
        <v>66793</v>
      </c>
      <c r="F100" s="12">
        <v>19091</v>
      </c>
      <c r="G100" s="13">
        <v>47200</v>
      </c>
      <c r="H100" s="14"/>
      <c r="I100" s="14"/>
      <c r="J100" s="14">
        <v>69878</v>
      </c>
      <c r="K100" s="18">
        <v>48400</v>
      </c>
      <c r="L100" s="16">
        <f t="shared" si="3"/>
        <v>251362</v>
      </c>
    </row>
    <row r="101" spans="1:12" ht="15">
      <c r="A101" s="3" t="s">
        <v>94</v>
      </c>
      <c r="B101" s="9">
        <v>65614</v>
      </c>
      <c r="C101" s="10">
        <v>297611</v>
      </c>
      <c r="D101" s="29">
        <v>40538</v>
      </c>
      <c r="E101" s="11">
        <f t="shared" si="4"/>
        <v>403763</v>
      </c>
      <c r="F101" s="12">
        <v>38405</v>
      </c>
      <c r="G101" s="13">
        <v>94400</v>
      </c>
      <c r="H101" s="14">
        <v>20000</v>
      </c>
      <c r="I101" s="14"/>
      <c r="J101" s="14">
        <v>61417</v>
      </c>
      <c r="K101" s="18"/>
      <c r="L101" s="16">
        <f aca="true" t="shared" si="5" ref="L101:L132">(SUM(B101:K101)-E101)</f>
        <v>617985</v>
      </c>
    </row>
    <row r="102" spans="1:12" ht="15">
      <c r="A102" s="3" t="s">
        <v>95</v>
      </c>
      <c r="B102" s="9">
        <v>114913</v>
      </c>
      <c r="C102" s="10">
        <v>232853</v>
      </c>
      <c r="D102" s="29">
        <v>56940</v>
      </c>
      <c r="E102" s="11">
        <f t="shared" si="4"/>
        <v>404706</v>
      </c>
      <c r="F102" s="12">
        <v>38486</v>
      </c>
      <c r="G102" s="13">
        <v>141600</v>
      </c>
      <c r="H102" s="14">
        <v>20000</v>
      </c>
      <c r="I102" s="14"/>
      <c r="J102" s="14">
        <v>84312</v>
      </c>
      <c r="K102" s="18"/>
      <c r="L102" s="16">
        <f t="shared" si="5"/>
        <v>689104</v>
      </c>
    </row>
    <row r="103" spans="1:12" ht="15">
      <c r="A103" s="3" t="s">
        <v>96</v>
      </c>
      <c r="B103" s="9">
        <v>81804</v>
      </c>
      <c r="C103" s="10">
        <v>241929</v>
      </c>
      <c r="D103" s="29">
        <v>46159</v>
      </c>
      <c r="E103" s="11">
        <f t="shared" si="4"/>
        <v>369892</v>
      </c>
      <c r="F103" s="12">
        <v>38405</v>
      </c>
      <c r="G103" s="13"/>
      <c r="H103" s="14"/>
      <c r="I103" s="14">
        <v>178341</v>
      </c>
      <c r="J103" s="14"/>
      <c r="K103" s="18">
        <v>48400</v>
      </c>
      <c r="L103" s="16">
        <f t="shared" si="5"/>
        <v>635038</v>
      </c>
    </row>
    <row r="104" spans="1:12" ht="15">
      <c r="A104" s="3" t="s">
        <v>97</v>
      </c>
      <c r="B104" s="9">
        <v>135190</v>
      </c>
      <c r="C104" s="10">
        <v>98102</v>
      </c>
      <c r="D104" s="29">
        <v>64683</v>
      </c>
      <c r="E104" s="11">
        <f t="shared" si="4"/>
        <v>297975</v>
      </c>
      <c r="F104" s="12">
        <v>38486</v>
      </c>
      <c r="G104" s="13">
        <v>141600</v>
      </c>
      <c r="H104" s="14">
        <v>20000</v>
      </c>
      <c r="I104" s="14"/>
      <c r="J104" s="14">
        <v>46438</v>
      </c>
      <c r="K104" s="18">
        <v>48400</v>
      </c>
      <c r="L104" s="16">
        <f t="shared" si="5"/>
        <v>592899</v>
      </c>
    </row>
    <row r="105" spans="1:12" ht="15">
      <c r="A105" s="3" t="s">
        <v>98</v>
      </c>
      <c r="B105" s="9">
        <v>42515</v>
      </c>
      <c r="C105" s="10">
        <v>158145</v>
      </c>
      <c r="D105" s="29">
        <v>34230</v>
      </c>
      <c r="E105" s="11">
        <f t="shared" si="4"/>
        <v>234890</v>
      </c>
      <c r="F105" s="12">
        <v>19091</v>
      </c>
      <c r="G105" s="13"/>
      <c r="H105" s="14">
        <v>20000</v>
      </c>
      <c r="I105" s="14">
        <v>92237</v>
      </c>
      <c r="J105" s="14"/>
      <c r="K105" s="18">
        <v>48400</v>
      </c>
      <c r="L105" s="16">
        <f t="shared" si="5"/>
        <v>414618</v>
      </c>
    </row>
    <row r="106" spans="1:12" ht="15">
      <c r="A106" s="3" t="s">
        <v>99</v>
      </c>
      <c r="B106" s="9">
        <v>119512</v>
      </c>
      <c r="C106" s="10">
        <v>738880</v>
      </c>
      <c r="D106" s="29">
        <v>62223</v>
      </c>
      <c r="E106" s="11">
        <f t="shared" si="4"/>
        <v>920615</v>
      </c>
      <c r="F106" s="12">
        <v>38486</v>
      </c>
      <c r="G106" s="13">
        <v>236000</v>
      </c>
      <c r="H106" s="14"/>
      <c r="I106" s="14"/>
      <c r="J106" s="14">
        <v>93688</v>
      </c>
      <c r="K106" s="18">
        <v>193600</v>
      </c>
      <c r="L106" s="16">
        <f t="shared" si="5"/>
        <v>1482389</v>
      </c>
    </row>
    <row r="107" spans="1:12" ht="15">
      <c r="A107" s="3" t="s">
        <v>100</v>
      </c>
      <c r="B107" s="9">
        <v>29630</v>
      </c>
      <c r="C107" s="10">
        <v>130391</v>
      </c>
      <c r="D107" s="29">
        <v>29588</v>
      </c>
      <c r="E107" s="11">
        <f t="shared" si="4"/>
        <v>189609</v>
      </c>
      <c r="F107" s="12">
        <v>19091</v>
      </c>
      <c r="G107" s="13"/>
      <c r="H107" s="14"/>
      <c r="I107" s="14"/>
      <c r="J107" s="14"/>
      <c r="K107" s="18">
        <v>48400</v>
      </c>
      <c r="L107" s="16">
        <f t="shared" si="5"/>
        <v>257100</v>
      </c>
    </row>
    <row r="108" spans="1:12" ht="15">
      <c r="A108" s="3" t="s">
        <v>101</v>
      </c>
      <c r="B108" s="9">
        <v>32832</v>
      </c>
      <c r="C108" s="10">
        <v>104730</v>
      </c>
      <c r="D108" s="29">
        <v>31176</v>
      </c>
      <c r="E108" s="11">
        <f t="shared" si="4"/>
        <v>168738</v>
      </c>
      <c r="F108" s="12">
        <v>19091</v>
      </c>
      <c r="G108" s="13">
        <v>47200</v>
      </c>
      <c r="H108" s="14">
        <v>20000</v>
      </c>
      <c r="I108" s="14"/>
      <c r="J108" s="14"/>
      <c r="K108" s="18"/>
      <c r="L108" s="16">
        <f t="shared" si="5"/>
        <v>255029</v>
      </c>
    </row>
    <row r="109" spans="1:12" ht="15">
      <c r="A109" s="3" t="s">
        <v>102</v>
      </c>
      <c r="B109" s="9">
        <v>397627</v>
      </c>
      <c r="C109" s="10">
        <v>1049416</v>
      </c>
      <c r="D109" s="29">
        <v>162384</v>
      </c>
      <c r="E109" s="11">
        <f t="shared" si="4"/>
        <v>1609427</v>
      </c>
      <c r="F109" s="12">
        <v>63117</v>
      </c>
      <c r="G109" s="13">
        <v>472000</v>
      </c>
      <c r="H109" s="14">
        <v>20000</v>
      </c>
      <c r="I109" s="14"/>
      <c r="J109" s="14">
        <v>115112</v>
      </c>
      <c r="K109" s="18">
        <v>484000</v>
      </c>
      <c r="L109" s="16">
        <f t="shared" si="5"/>
        <v>2763656</v>
      </c>
    </row>
    <row r="110" spans="1:12" ht="15">
      <c r="A110" s="3" t="s">
        <v>103</v>
      </c>
      <c r="B110" s="9">
        <v>76855</v>
      </c>
      <c r="C110" s="10">
        <v>54111</v>
      </c>
      <c r="D110" s="29">
        <v>44170</v>
      </c>
      <c r="E110" s="11">
        <f t="shared" si="4"/>
        <v>175136</v>
      </c>
      <c r="F110" s="12">
        <v>38405</v>
      </c>
      <c r="G110" s="13">
        <v>94400</v>
      </c>
      <c r="H110" s="14">
        <v>20000</v>
      </c>
      <c r="I110" s="14">
        <v>173484</v>
      </c>
      <c r="J110" s="14"/>
      <c r="K110" s="18"/>
      <c r="L110" s="16">
        <f t="shared" si="5"/>
        <v>501425</v>
      </c>
    </row>
    <row r="111" spans="1:12" ht="15">
      <c r="A111" s="3" t="s">
        <v>171</v>
      </c>
      <c r="B111" s="9">
        <v>117973</v>
      </c>
      <c r="C111" s="10">
        <v>367605</v>
      </c>
      <c r="D111" s="29">
        <v>58843</v>
      </c>
      <c r="E111" s="11">
        <f t="shared" si="4"/>
        <v>544421</v>
      </c>
      <c r="F111" s="12">
        <v>38486</v>
      </c>
      <c r="G111" s="13">
        <v>94400</v>
      </c>
      <c r="H111" s="14">
        <v>20000</v>
      </c>
      <c r="I111" s="14"/>
      <c r="J111" s="14">
        <v>105669</v>
      </c>
      <c r="K111" s="18"/>
      <c r="L111" s="16">
        <f t="shared" si="5"/>
        <v>802976</v>
      </c>
    </row>
    <row r="112" spans="1:12" ht="15">
      <c r="A112" s="3" t="s">
        <v>104</v>
      </c>
      <c r="B112" s="9">
        <v>157644</v>
      </c>
      <c r="C112" s="10">
        <v>544607</v>
      </c>
      <c r="D112" s="29">
        <v>77717</v>
      </c>
      <c r="E112" s="11">
        <f t="shared" si="4"/>
        <v>779968</v>
      </c>
      <c r="F112" s="12">
        <v>58239</v>
      </c>
      <c r="G112" s="13">
        <v>283200</v>
      </c>
      <c r="H112" s="14">
        <v>20000</v>
      </c>
      <c r="I112" s="14">
        <v>69756</v>
      </c>
      <c r="J112" s="14"/>
      <c r="K112" s="18">
        <v>145200</v>
      </c>
      <c r="L112" s="16">
        <f t="shared" si="5"/>
        <v>1356363</v>
      </c>
    </row>
    <row r="113" spans="1:12" ht="15">
      <c r="A113" s="3" t="s">
        <v>105</v>
      </c>
      <c r="B113" s="9">
        <v>68153</v>
      </c>
      <c r="C113" s="10">
        <v>17455</v>
      </c>
      <c r="D113" s="29">
        <v>42180</v>
      </c>
      <c r="E113" s="11">
        <f t="shared" si="4"/>
        <v>127788</v>
      </c>
      <c r="F113" s="12">
        <v>38405</v>
      </c>
      <c r="G113" s="13">
        <v>94400</v>
      </c>
      <c r="H113" s="14"/>
      <c r="I113" s="14"/>
      <c r="J113" s="14">
        <v>47756</v>
      </c>
      <c r="K113" s="18">
        <v>96800</v>
      </c>
      <c r="L113" s="16">
        <f t="shared" si="5"/>
        <v>405149</v>
      </c>
    </row>
    <row r="114" spans="1:12" ht="15">
      <c r="A114" s="3" t="s">
        <v>106</v>
      </c>
      <c r="B114" s="9">
        <v>92793</v>
      </c>
      <c r="C114" s="10">
        <v>428523</v>
      </c>
      <c r="D114" s="29">
        <v>52471</v>
      </c>
      <c r="E114" s="11">
        <f t="shared" si="4"/>
        <v>573787</v>
      </c>
      <c r="F114" s="12">
        <v>38405</v>
      </c>
      <c r="G114" s="13"/>
      <c r="H114" s="14">
        <v>20000</v>
      </c>
      <c r="I114" s="14"/>
      <c r="J114" s="14">
        <v>62085</v>
      </c>
      <c r="K114" s="18"/>
      <c r="L114" s="16">
        <f t="shared" si="5"/>
        <v>694277</v>
      </c>
    </row>
    <row r="115" spans="1:12" ht="15">
      <c r="A115" s="3" t="s">
        <v>107</v>
      </c>
      <c r="B115" s="9">
        <v>70987</v>
      </c>
      <c r="C115" s="10">
        <v>389247</v>
      </c>
      <c r="D115" s="29">
        <v>42185</v>
      </c>
      <c r="E115" s="11">
        <f t="shared" si="4"/>
        <v>502419</v>
      </c>
      <c r="F115" s="12">
        <v>19506</v>
      </c>
      <c r="G115" s="13">
        <v>47200</v>
      </c>
      <c r="H115" s="14"/>
      <c r="I115" s="14"/>
      <c r="J115" s="14">
        <v>75920</v>
      </c>
      <c r="K115" s="18"/>
      <c r="L115" s="16">
        <f t="shared" si="5"/>
        <v>645045</v>
      </c>
    </row>
    <row r="116" spans="1:12" ht="15">
      <c r="A116" s="3" t="s">
        <v>108</v>
      </c>
      <c r="B116" s="9">
        <v>237437</v>
      </c>
      <c r="C116" s="10">
        <v>1020960</v>
      </c>
      <c r="D116" s="29">
        <v>105646</v>
      </c>
      <c r="E116" s="11">
        <f t="shared" si="4"/>
        <v>1364043</v>
      </c>
      <c r="F116" s="12">
        <v>58239</v>
      </c>
      <c r="G116" s="13">
        <v>141600</v>
      </c>
      <c r="H116" s="14"/>
      <c r="I116" s="14"/>
      <c r="J116" s="14"/>
      <c r="K116" s="18"/>
      <c r="L116" s="16">
        <f t="shared" si="5"/>
        <v>1563882</v>
      </c>
    </row>
    <row r="117" spans="1:12" ht="15">
      <c r="A117" s="3" t="s">
        <v>109</v>
      </c>
      <c r="B117" s="9">
        <v>109945</v>
      </c>
      <c r="C117" s="10">
        <v>536576</v>
      </c>
      <c r="D117" s="29">
        <v>53783</v>
      </c>
      <c r="E117" s="11">
        <f t="shared" si="4"/>
        <v>700304</v>
      </c>
      <c r="F117" s="12">
        <v>38486</v>
      </c>
      <c r="G117" s="13"/>
      <c r="H117" s="14">
        <v>20000</v>
      </c>
      <c r="I117" s="14">
        <v>359936</v>
      </c>
      <c r="J117" s="14"/>
      <c r="K117" s="18"/>
      <c r="L117" s="16">
        <f t="shared" si="5"/>
        <v>1118726</v>
      </c>
    </row>
    <row r="118" spans="1:12" ht="15">
      <c r="A118" s="3" t="s">
        <v>110</v>
      </c>
      <c r="B118" s="9">
        <v>49437</v>
      </c>
      <c r="C118" s="10">
        <v>184327</v>
      </c>
      <c r="D118" s="29">
        <v>37394</v>
      </c>
      <c r="E118" s="11">
        <f t="shared" si="4"/>
        <v>271158</v>
      </c>
      <c r="F118" s="12">
        <v>19506</v>
      </c>
      <c r="G118" s="13">
        <v>47200</v>
      </c>
      <c r="H118" s="14">
        <v>20000</v>
      </c>
      <c r="I118" s="14"/>
      <c r="J118" s="14"/>
      <c r="K118" s="18"/>
      <c r="L118" s="16">
        <f t="shared" si="5"/>
        <v>357864</v>
      </c>
    </row>
    <row r="119" spans="1:12" ht="15">
      <c r="A119" s="3" t="s">
        <v>111</v>
      </c>
      <c r="B119" s="9">
        <v>172721</v>
      </c>
      <c r="C119" s="10">
        <v>525575</v>
      </c>
      <c r="D119" s="29">
        <v>80193</v>
      </c>
      <c r="E119" s="11">
        <f t="shared" si="4"/>
        <v>778489</v>
      </c>
      <c r="F119" s="12">
        <v>58239</v>
      </c>
      <c r="G119" s="13">
        <v>188800</v>
      </c>
      <c r="H119" s="14"/>
      <c r="I119" s="14"/>
      <c r="J119" s="14">
        <v>125687</v>
      </c>
      <c r="K119" s="18"/>
      <c r="L119" s="16">
        <f t="shared" si="5"/>
        <v>1151215</v>
      </c>
    </row>
    <row r="120" spans="1:12" ht="15">
      <c r="A120" s="3" t="s">
        <v>112</v>
      </c>
      <c r="B120" s="9">
        <v>38517</v>
      </c>
      <c r="C120" s="10">
        <v>10473</v>
      </c>
      <c r="D120" s="29">
        <v>32407</v>
      </c>
      <c r="E120" s="11">
        <f t="shared" si="4"/>
        <v>81397</v>
      </c>
      <c r="F120" s="12">
        <v>19091</v>
      </c>
      <c r="G120" s="13"/>
      <c r="H120" s="14">
        <v>20000</v>
      </c>
      <c r="I120" s="14"/>
      <c r="J120" s="14"/>
      <c r="K120" s="18"/>
      <c r="L120" s="16">
        <f t="shared" si="5"/>
        <v>120488</v>
      </c>
    </row>
    <row r="121" spans="1:12" ht="15">
      <c r="A121" s="3" t="s">
        <v>113</v>
      </c>
      <c r="B121" s="9">
        <v>93909</v>
      </c>
      <c r="C121" s="10">
        <v>477229</v>
      </c>
      <c r="D121" s="29">
        <v>53394</v>
      </c>
      <c r="E121" s="11">
        <f t="shared" si="4"/>
        <v>624532</v>
      </c>
      <c r="F121" s="12">
        <v>58246</v>
      </c>
      <c r="G121" s="13">
        <v>47200</v>
      </c>
      <c r="H121" s="14"/>
      <c r="I121" s="14"/>
      <c r="J121" s="14">
        <v>88556</v>
      </c>
      <c r="K121" s="18"/>
      <c r="L121" s="16">
        <f t="shared" si="5"/>
        <v>818534</v>
      </c>
    </row>
    <row r="122" spans="1:12" ht="15">
      <c r="A122" s="3" t="s">
        <v>114</v>
      </c>
      <c r="B122" s="9">
        <v>54807</v>
      </c>
      <c r="C122" s="10">
        <v>279280</v>
      </c>
      <c r="D122" s="29">
        <v>38103</v>
      </c>
      <c r="E122" s="11">
        <f t="shared" si="4"/>
        <v>372190</v>
      </c>
      <c r="F122" s="12">
        <v>19506</v>
      </c>
      <c r="G122" s="13">
        <v>47200</v>
      </c>
      <c r="H122" s="14">
        <v>20000</v>
      </c>
      <c r="I122" s="14"/>
      <c r="J122" s="14"/>
      <c r="K122" s="18"/>
      <c r="L122" s="16">
        <f t="shared" si="5"/>
        <v>458896</v>
      </c>
    </row>
    <row r="123" spans="1:12" ht="15">
      <c r="A123" s="3" t="s">
        <v>115</v>
      </c>
      <c r="B123" s="9">
        <v>40443</v>
      </c>
      <c r="C123" s="10">
        <v>136155</v>
      </c>
      <c r="D123" s="29">
        <v>33191</v>
      </c>
      <c r="E123" s="11">
        <f t="shared" si="4"/>
        <v>209789</v>
      </c>
      <c r="F123" s="12">
        <v>19506</v>
      </c>
      <c r="G123" s="13">
        <v>47200</v>
      </c>
      <c r="H123" s="14"/>
      <c r="I123" s="14"/>
      <c r="J123" s="14"/>
      <c r="K123" s="18"/>
      <c r="L123" s="16">
        <f t="shared" si="5"/>
        <v>276495</v>
      </c>
    </row>
    <row r="124" spans="1:12" ht="15">
      <c r="A124" s="3" t="s">
        <v>116</v>
      </c>
      <c r="B124" s="9">
        <v>69325</v>
      </c>
      <c r="C124" s="10">
        <v>350846</v>
      </c>
      <c r="D124" s="29">
        <v>41862</v>
      </c>
      <c r="E124" s="11">
        <f t="shared" si="4"/>
        <v>462033</v>
      </c>
      <c r="F124" s="12">
        <v>38405</v>
      </c>
      <c r="G124" s="13">
        <v>94400</v>
      </c>
      <c r="H124" s="14">
        <v>20000</v>
      </c>
      <c r="I124" s="14"/>
      <c r="J124" s="14">
        <v>105555</v>
      </c>
      <c r="K124" s="18"/>
      <c r="L124" s="16">
        <f t="shared" si="5"/>
        <v>720393</v>
      </c>
    </row>
    <row r="125" spans="1:12" ht="15">
      <c r="A125" s="3" t="s">
        <v>117</v>
      </c>
      <c r="B125" s="9">
        <v>166554</v>
      </c>
      <c r="C125" s="10">
        <v>592252</v>
      </c>
      <c r="D125" s="29">
        <v>76128</v>
      </c>
      <c r="E125" s="11">
        <f t="shared" si="4"/>
        <v>834934</v>
      </c>
      <c r="F125" s="12">
        <v>38486</v>
      </c>
      <c r="G125" s="13">
        <v>94400</v>
      </c>
      <c r="H125" s="14">
        <v>20000</v>
      </c>
      <c r="I125" s="14"/>
      <c r="J125" s="14">
        <v>80944</v>
      </c>
      <c r="K125" s="18"/>
      <c r="L125" s="16">
        <f t="shared" si="5"/>
        <v>1068764</v>
      </c>
    </row>
    <row r="126" spans="1:12" ht="15">
      <c r="A126" s="3" t="s">
        <v>118</v>
      </c>
      <c r="B126" s="9">
        <v>75116</v>
      </c>
      <c r="C126" s="10">
        <v>5237</v>
      </c>
      <c r="D126" s="29">
        <v>44131</v>
      </c>
      <c r="E126" s="11">
        <f t="shared" si="4"/>
        <v>124484</v>
      </c>
      <c r="F126" s="12">
        <v>38405</v>
      </c>
      <c r="G126" s="13"/>
      <c r="H126" s="14">
        <v>20000</v>
      </c>
      <c r="I126" s="14"/>
      <c r="J126" s="14">
        <v>64089</v>
      </c>
      <c r="K126" s="18"/>
      <c r="L126" s="16">
        <f t="shared" si="5"/>
        <v>246978</v>
      </c>
    </row>
    <row r="127" spans="1:12" ht="15">
      <c r="A127" s="3" t="s">
        <v>119</v>
      </c>
      <c r="B127" s="9">
        <v>158336</v>
      </c>
      <c r="C127" s="10">
        <v>579169</v>
      </c>
      <c r="D127" s="29">
        <v>75687</v>
      </c>
      <c r="E127" s="11">
        <f t="shared" si="4"/>
        <v>813192</v>
      </c>
      <c r="F127" s="12">
        <v>58239</v>
      </c>
      <c r="G127" s="13">
        <v>47200</v>
      </c>
      <c r="H127" s="14">
        <v>20000</v>
      </c>
      <c r="I127" s="14">
        <v>133404</v>
      </c>
      <c r="J127" s="14"/>
      <c r="K127" s="18"/>
      <c r="L127" s="16">
        <f t="shared" si="5"/>
        <v>1072035</v>
      </c>
    </row>
    <row r="128" spans="1:12" ht="15">
      <c r="A128" s="3" t="s">
        <v>120</v>
      </c>
      <c r="B128" s="9">
        <v>58120</v>
      </c>
      <c r="C128" s="10">
        <v>213310</v>
      </c>
      <c r="D128" s="29">
        <v>40335</v>
      </c>
      <c r="E128" s="11">
        <f t="shared" si="4"/>
        <v>311765</v>
      </c>
      <c r="F128" s="12">
        <v>19506</v>
      </c>
      <c r="G128" s="13">
        <v>47200</v>
      </c>
      <c r="H128" s="14">
        <v>20000</v>
      </c>
      <c r="I128" s="14"/>
      <c r="J128" s="14">
        <v>72686</v>
      </c>
      <c r="K128" s="18"/>
      <c r="L128" s="16">
        <f t="shared" si="5"/>
        <v>471157</v>
      </c>
    </row>
    <row r="129" spans="1:12" ht="15">
      <c r="A129" s="3" t="s">
        <v>121</v>
      </c>
      <c r="B129" s="9">
        <v>143786</v>
      </c>
      <c r="C129" s="10">
        <v>454706</v>
      </c>
      <c r="D129" s="29">
        <v>72278</v>
      </c>
      <c r="E129" s="11">
        <f t="shared" si="4"/>
        <v>670770</v>
      </c>
      <c r="F129" s="12">
        <v>58239</v>
      </c>
      <c r="G129" s="13">
        <v>188800</v>
      </c>
      <c r="H129" s="14"/>
      <c r="I129" s="14"/>
      <c r="J129" s="14">
        <v>95918</v>
      </c>
      <c r="K129" s="18">
        <v>48400</v>
      </c>
      <c r="L129" s="16">
        <f t="shared" si="5"/>
        <v>1062127</v>
      </c>
    </row>
    <row r="130" spans="1:12" ht="15">
      <c r="A130" s="3" t="s">
        <v>122</v>
      </c>
      <c r="B130" s="9">
        <v>60547</v>
      </c>
      <c r="C130" s="10">
        <v>243674</v>
      </c>
      <c r="D130" s="29">
        <v>38648</v>
      </c>
      <c r="E130" s="11">
        <f t="shared" si="4"/>
        <v>342869</v>
      </c>
      <c r="F130" s="12">
        <v>38405</v>
      </c>
      <c r="G130" s="13">
        <v>94400</v>
      </c>
      <c r="H130" s="14"/>
      <c r="I130" s="14">
        <v>96135</v>
      </c>
      <c r="J130" s="14"/>
      <c r="K130" s="18">
        <v>96800</v>
      </c>
      <c r="L130" s="16">
        <f t="shared" si="5"/>
        <v>668609</v>
      </c>
    </row>
    <row r="131" spans="1:12" ht="15">
      <c r="A131" s="3" t="s">
        <v>123</v>
      </c>
      <c r="B131" s="9">
        <v>38029</v>
      </c>
      <c r="C131" s="10">
        <v>111712</v>
      </c>
      <c r="D131" s="29">
        <v>32792</v>
      </c>
      <c r="E131" s="11">
        <f t="shared" si="4"/>
        <v>182533</v>
      </c>
      <c r="F131" s="12">
        <v>19091</v>
      </c>
      <c r="G131" s="13"/>
      <c r="H131" s="14"/>
      <c r="I131" s="14"/>
      <c r="J131" s="14"/>
      <c r="K131" s="18"/>
      <c r="L131" s="16">
        <f t="shared" si="5"/>
        <v>201624</v>
      </c>
    </row>
    <row r="132" spans="1:12" ht="15">
      <c r="A132" s="3" t="s">
        <v>124</v>
      </c>
      <c r="B132" s="9">
        <v>151998</v>
      </c>
      <c r="C132" s="10">
        <v>551758</v>
      </c>
      <c r="D132" s="29">
        <v>70217</v>
      </c>
      <c r="E132" s="11">
        <f t="shared" si="4"/>
        <v>773973</v>
      </c>
      <c r="F132" s="12">
        <v>38486</v>
      </c>
      <c r="G132" s="13">
        <v>47200</v>
      </c>
      <c r="H132" s="14"/>
      <c r="I132" s="14"/>
      <c r="J132" s="14">
        <v>72920</v>
      </c>
      <c r="K132" s="18"/>
      <c r="L132" s="16">
        <f t="shared" si="5"/>
        <v>932579</v>
      </c>
    </row>
    <row r="133" spans="1:12" ht="15">
      <c r="A133" s="3" t="s">
        <v>125</v>
      </c>
      <c r="B133" s="9">
        <v>367586</v>
      </c>
      <c r="C133" s="10">
        <v>832789</v>
      </c>
      <c r="D133" s="29">
        <v>175042</v>
      </c>
      <c r="E133" s="11">
        <f t="shared" si="4"/>
        <v>1375417</v>
      </c>
      <c r="F133" s="12">
        <v>63117</v>
      </c>
      <c r="G133" s="13"/>
      <c r="H133" s="14">
        <v>20000</v>
      </c>
      <c r="I133" s="14"/>
      <c r="J133" s="14"/>
      <c r="K133" s="18">
        <v>48400</v>
      </c>
      <c r="L133" s="16">
        <f aca="true" t="shared" si="6" ref="L133:L164">(SUM(B133:K133)-E133)</f>
        <v>1506934</v>
      </c>
    </row>
    <row r="134" spans="1:12" ht="15">
      <c r="A134" s="3" t="s">
        <v>126</v>
      </c>
      <c r="B134" s="9">
        <v>65383</v>
      </c>
      <c r="C134" s="10">
        <v>315588</v>
      </c>
      <c r="D134" s="29">
        <v>42353</v>
      </c>
      <c r="E134" s="11">
        <f aca="true" t="shared" si="7" ref="E134:E177">SUM(B134:D134)</f>
        <v>423324</v>
      </c>
      <c r="F134" s="12">
        <v>23966</v>
      </c>
      <c r="G134" s="13"/>
      <c r="H134" s="14">
        <v>20000</v>
      </c>
      <c r="I134" s="14"/>
      <c r="J134" s="14"/>
      <c r="K134" s="18"/>
      <c r="L134" s="16">
        <f t="shared" si="6"/>
        <v>467290</v>
      </c>
    </row>
    <row r="135" spans="1:12" ht="15">
      <c r="A135" s="3" t="s">
        <v>127</v>
      </c>
      <c r="B135" s="9">
        <v>183007</v>
      </c>
      <c r="C135" s="10">
        <v>818123</v>
      </c>
      <c r="D135" s="29">
        <v>78098</v>
      </c>
      <c r="E135" s="11">
        <f t="shared" si="7"/>
        <v>1079228</v>
      </c>
      <c r="F135" s="12">
        <v>38486</v>
      </c>
      <c r="G135" s="13">
        <v>236000</v>
      </c>
      <c r="H135" s="14"/>
      <c r="I135" s="14"/>
      <c r="J135" s="14"/>
      <c r="K135" s="18">
        <v>193600</v>
      </c>
      <c r="L135" s="16">
        <f t="shared" si="6"/>
        <v>1547314</v>
      </c>
    </row>
    <row r="136" spans="1:12" ht="15">
      <c r="A136" s="3" t="s">
        <v>128</v>
      </c>
      <c r="B136" s="9">
        <v>27224</v>
      </c>
      <c r="C136" s="10">
        <v>41544</v>
      </c>
      <c r="D136" s="29">
        <v>28046</v>
      </c>
      <c r="E136" s="11">
        <f t="shared" si="7"/>
        <v>96814</v>
      </c>
      <c r="F136" s="12">
        <v>19091</v>
      </c>
      <c r="G136" s="13"/>
      <c r="H136" s="14">
        <v>20000</v>
      </c>
      <c r="I136" s="14"/>
      <c r="J136" s="14"/>
      <c r="K136" s="18"/>
      <c r="L136" s="16">
        <f t="shared" si="6"/>
        <v>135905</v>
      </c>
    </row>
    <row r="137" spans="1:12" ht="15">
      <c r="A137" s="3" t="s">
        <v>129</v>
      </c>
      <c r="B137" s="9">
        <v>110784</v>
      </c>
      <c r="C137" s="10">
        <v>179091</v>
      </c>
      <c r="D137" s="29">
        <v>55403</v>
      </c>
      <c r="E137" s="11">
        <f t="shared" si="7"/>
        <v>345278</v>
      </c>
      <c r="F137" s="12">
        <v>38486</v>
      </c>
      <c r="G137" s="13"/>
      <c r="H137" s="14"/>
      <c r="I137" s="14"/>
      <c r="J137" s="14">
        <v>137731</v>
      </c>
      <c r="K137" s="18"/>
      <c r="L137" s="16">
        <f t="shared" si="6"/>
        <v>521495</v>
      </c>
    </row>
    <row r="138" spans="1:12" ht="15">
      <c r="A138" s="3" t="s">
        <v>130</v>
      </c>
      <c r="B138" s="9">
        <v>28148</v>
      </c>
      <c r="C138" s="10">
        <v>0</v>
      </c>
      <c r="D138" s="29">
        <v>30006</v>
      </c>
      <c r="E138" s="11">
        <f t="shared" si="7"/>
        <v>58154</v>
      </c>
      <c r="F138" s="12">
        <v>19091</v>
      </c>
      <c r="G138" s="13">
        <v>47200</v>
      </c>
      <c r="H138" s="14"/>
      <c r="I138" s="14"/>
      <c r="J138" s="14"/>
      <c r="K138" s="18"/>
      <c r="L138" s="16">
        <f t="shared" si="6"/>
        <v>124445</v>
      </c>
    </row>
    <row r="139" spans="1:12" ht="15">
      <c r="A139" s="3" t="s">
        <v>172</v>
      </c>
      <c r="B139" s="9">
        <v>25109</v>
      </c>
      <c r="C139" s="10">
        <v>99494</v>
      </c>
      <c r="D139" s="29">
        <v>28150</v>
      </c>
      <c r="E139" s="11">
        <f t="shared" si="7"/>
        <v>152753</v>
      </c>
      <c r="F139" s="12">
        <v>19091</v>
      </c>
      <c r="G139" s="13">
        <v>47200</v>
      </c>
      <c r="H139" s="14"/>
      <c r="I139" s="14"/>
      <c r="J139" s="14"/>
      <c r="K139" s="18">
        <v>48400</v>
      </c>
      <c r="L139" s="16">
        <f t="shared" si="6"/>
        <v>267444</v>
      </c>
    </row>
    <row r="140" spans="1:12" ht="15">
      <c r="A140" s="3" t="s">
        <v>131</v>
      </c>
      <c r="B140" s="9">
        <v>84029</v>
      </c>
      <c r="C140" s="10">
        <v>275093</v>
      </c>
      <c r="D140" s="29">
        <v>48340</v>
      </c>
      <c r="E140" s="11">
        <f t="shared" si="7"/>
        <v>407462</v>
      </c>
      <c r="F140" s="12">
        <v>38405</v>
      </c>
      <c r="G140" s="13">
        <v>94400</v>
      </c>
      <c r="H140" s="14">
        <v>20000</v>
      </c>
      <c r="I140" s="14"/>
      <c r="J140" s="14"/>
      <c r="K140" s="18"/>
      <c r="L140" s="16">
        <f t="shared" si="6"/>
        <v>560267</v>
      </c>
    </row>
    <row r="141" spans="1:12" ht="15">
      <c r="A141" s="3" t="s">
        <v>132</v>
      </c>
      <c r="B141" s="9">
        <v>149864</v>
      </c>
      <c r="C141" s="10">
        <v>768896</v>
      </c>
      <c r="D141" s="29">
        <v>67644</v>
      </c>
      <c r="E141" s="11">
        <f t="shared" si="7"/>
        <v>986404</v>
      </c>
      <c r="F141" s="12">
        <v>58239</v>
      </c>
      <c r="G141" s="13">
        <v>47200</v>
      </c>
      <c r="H141" s="14">
        <v>20000</v>
      </c>
      <c r="I141" s="14"/>
      <c r="J141" s="14"/>
      <c r="K141" s="18"/>
      <c r="L141" s="16">
        <f t="shared" si="6"/>
        <v>1111843</v>
      </c>
    </row>
    <row r="142" spans="1:12" ht="15">
      <c r="A142" s="3" t="s">
        <v>133</v>
      </c>
      <c r="B142" s="9">
        <v>318030</v>
      </c>
      <c r="C142" s="10">
        <v>182582</v>
      </c>
      <c r="D142" s="29">
        <v>120170</v>
      </c>
      <c r="E142" s="11">
        <f t="shared" si="7"/>
        <v>620782</v>
      </c>
      <c r="F142" s="12">
        <v>67946</v>
      </c>
      <c r="G142" s="13">
        <v>94400</v>
      </c>
      <c r="H142" s="14">
        <v>20000</v>
      </c>
      <c r="I142" s="14"/>
      <c r="J142" s="14">
        <v>122487</v>
      </c>
      <c r="K142" s="18">
        <v>48400</v>
      </c>
      <c r="L142" s="16">
        <f t="shared" si="6"/>
        <v>974015</v>
      </c>
    </row>
    <row r="143" spans="1:12" ht="15">
      <c r="A143" s="3" t="s">
        <v>134</v>
      </c>
      <c r="B143" s="9">
        <v>38564</v>
      </c>
      <c r="C143" s="10">
        <v>49228</v>
      </c>
      <c r="D143" s="29">
        <v>34449</v>
      </c>
      <c r="E143" s="11">
        <f t="shared" si="7"/>
        <v>122241</v>
      </c>
      <c r="F143" s="12">
        <v>19091</v>
      </c>
      <c r="G143" s="13"/>
      <c r="H143" s="14"/>
      <c r="I143" s="14"/>
      <c r="J143" s="14"/>
      <c r="K143" s="18"/>
      <c r="L143" s="16">
        <f t="shared" si="6"/>
        <v>141332</v>
      </c>
    </row>
    <row r="144" spans="1:12" ht="15">
      <c r="A144" s="3" t="s">
        <v>135</v>
      </c>
      <c r="B144" s="9">
        <v>20027</v>
      </c>
      <c r="C144" s="10">
        <v>64584</v>
      </c>
      <c r="D144" s="29">
        <v>26509</v>
      </c>
      <c r="E144" s="11">
        <f t="shared" si="7"/>
        <v>111120</v>
      </c>
      <c r="F144" s="12">
        <v>19091</v>
      </c>
      <c r="G144" s="13"/>
      <c r="H144" s="14"/>
      <c r="I144" s="14"/>
      <c r="J144" s="14"/>
      <c r="K144" s="18"/>
      <c r="L144" s="16">
        <f t="shared" si="6"/>
        <v>130211</v>
      </c>
    </row>
    <row r="145" spans="1:12" ht="15">
      <c r="A145" s="3" t="s">
        <v>136</v>
      </c>
      <c r="B145" s="9">
        <v>86846</v>
      </c>
      <c r="C145" s="10">
        <v>130217</v>
      </c>
      <c r="D145" s="29">
        <v>47782</v>
      </c>
      <c r="E145" s="11">
        <f t="shared" si="7"/>
        <v>264845</v>
      </c>
      <c r="F145" s="12">
        <v>38405</v>
      </c>
      <c r="G145" s="13"/>
      <c r="H145" s="14">
        <v>20000</v>
      </c>
      <c r="I145" s="14">
        <v>340368</v>
      </c>
      <c r="J145" s="14"/>
      <c r="K145" s="18"/>
      <c r="L145" s="16">
        <f t="shared" si="6"/>
        <v>663618</v>
      </c>
    </row>
    <row r="146" spans="1:12" ht="15">
      <c r="A146" s="3" t="s">
        <v>137</v>
      </c>
      <c r="B146" s="9">
        <v>310718</v>
      </c>
      <c r="C146" s="10">
        <v>1134586</v>
      </c>
      <c r="D146" s="29">
        <v>120589</v>
      </c>
      <c r="E146" s="11">
        <f t="shared" si="7"/>
        <v>1565893</v>
      </c>
      <c r="F146" s="12">
        <v>58956</v>
      </c>
      <c r="G146" s="13"/>
      <c r="H146" s="14">
        <v>20000</v>
      </c>
      <c r="I146" s="14"/>
      <c r="J146" s="14">
        <v>67872</v>
      </c>
      <c r="K146" s="18">
        <v>242000</v>
      </c>
      <c r="L146" s="16">
        <f t="shared" si="6"/>
        <v>1954721</v>
      </c>
    </row>
    <row r="147" spans="1:12" ht="15">
      <c r="A147" s="3" t="s">
        <v>138</v>
      </c>
      <c r="B147" s="9">
        <v>34304</v>
      </c>
      <c r="C147" s="10">
        <v>119918</v>
      </c>
      <c r="D147" s="29">
        <v>32055</v>
      </c>
      <c r="E147" s="11">
        <f t="shared" si="7"/>
        <v>186277</v>
      </c>
      <c r="F147" s="12">
        <v>19091</v>
      </c>
      <c r="G147" s="13"/>
      <c r="H147" s="14"/>
      <c r="I147" s="14"/>
      <c r="J147" s="14"/>
      <c r="K147" s="18"/>
      <c r="L147" s="16">
        <f t="shared" si="6"/>
        <v>205368</v>
      </c>
    </row>
    <row r="148" spans="1:12" ht="15">
      <c r="A148" s="3" t="s">
        <v>139</v>
      </c>
      <c r="B148" s="9">
        <v>15000</v>
      </c>
      <c r="C148" s="10">
        <v>46781</v>
      </c>
      <c r="D148" s="29">
        <v>24598</v>
      </c>
      <c r="E148" s="11">
        <f t="shared" si="7"/>
        <v>86379</v>
      </c>
      <c r="F148" s="12">
        <v>9744</v>
      </c>
      <c r="G148" s="13"/>
      <c r="H148" s="14">
        <v>20000</v>
      </c>
      <c r="I148" s="14"/>
      <c r="J148" s="14"/>
      <c r="K148" s="18"/>
      <c r="L148" s="16">
        <f t="shared" si="6"/>
        <v>116123</v>
      </c>
    </row>
    <row r="149" spans="1:12" ht="15">
      <c r="A149" s="3" t="s">
        <v>140</v>
      </c>
      <c r="B149" s="9">
        <v>103716</v>
      </c>
      <c r="C149" s="10">
        <v>231635</v>
      </c>
      <c r="D149" s="29">
        <v>53004</v>
      </c>
      <c r="E149" s="11">
        <f t="shared" si="7"/>
        <v>388355</v>
      </c>
      <c r="F149" s="12">
        <v>38405</v>
      </c>
      <c r="G149" s="13"/>
      <c r="H149" s="14">
        <v>20000</v>
      </c>
      <c r="I149" s="14"/>
      <c r="J149" s="14">
        <v>72843</v>
      </c>
      <c r="K149" s="18"/>
      <c r="L149" s="16">
        <f t="shared" si="6"/>
        <v>519603</v>
      </c>
    </row>
    <row r="150" spans="1:12" ht="15">
      <c r="A150" s="3" t="s">
        <v>141</v>
      </c>
      <c r="B150" s="9">
        <v>116040</v>
      </c>
      <c r="C150" s="10">
        <v>604476</v>
      </c>
      <c r="D150" s="29">
        <v>58444</v>
      </c>
      <c r="E150" s="11">
        <f t="shared" si="7"/>
        <v>778960</v>
      </c>
      <c r="F150" s="12">
        <v>38486</v>
      </c>
      <c r="G150" s="13"/>
      <c r="H150" s="14">
        <v>20000</v>
      </c>
      <c r="I150" s="14"/>
      <c r="J150" s="14"/>
      <c r="K150" s="18"/>
      <c r="L150" s="16">
        <f t="shared" si="6"/>
        <v>837446</v>
      </c>
    </row>
    <row r="151" spans="1:12" ht="15">
      <c r="A151" s="3" t="s">
        <v>142</v>
      </c>
      <c r="B151" s="9">
        <v>111849</v>
      </c>
      <c r="C151" s="10">
        <v>398502</v>
      </c>
      <c r="D151" s="29">
        <v>56107</v>
      </c>
      <c r="E151" s="11">
        <f t="shared" si="7"/>
        <v>566458</v>
      </c>
      <c r="F151" s="12">
        <v>38405</v>
      </c>
      <c r="G151" s="13">
        <v>47200</v>
      </c>
      <c r="H151" s="14">
        <v>20000</v>
      </c>
      <c r="I151" s="14"/>
      <c r="J151" s="14">
        <v>101827</v>
      </c>
      <c r="K151" s="18"/>
      <c r="L151" s="16">
        <f t="shared" si="6"/>
        <v>773890</v>
      </c>
    </row>
    <row r="152" spans="1:12" ht="15">
      <c r="A152" s="3" t="s">
        <v>143</v>
      </c>
      <c r="B152" s="9">
        <v>73407</v>
      </c>
      <c r="C152" s="10">
        <v>251184</v>
      </c>
      <c r="D152" s="29">
        <v>47522</v>
      </c>
      <c r="E152" s="11">
        <f t="shared" si="7"/>
        <v>372113</v>
      </c>
      <c r="F152" s="12">
        <v>38405</v>
      </c>
      <c r="G152" s="13">
        <v>47200</v>
      </c>
      <c r="H152" s="14">
        <v>20000</v>
      </c>
      <c r="I152" s="14"/>
      <c r="J152" s="14">
        <v>66181</v>
      </c>
      <c r="K152" s="18"/>
      <c r="L152" s="16">
        <f t="shared" si="6"/>
        <v>543899</v>
      </c>
    </row>
    <row r="153" spans="1:12" ht="15">
      <c r="A153" s="3" t="s">
        <v>144</v>
      </c>
      <c r="B153" s="9">
        <v>38409</v>
      </c>
      <c r="C153" s="10">
        <v>192359</v>
      </c>
      <c r="D153" s="29">
        <v>32201</v>
      </c>
      <c r="E153" s="11">
        <f t="shared" si="7"/>
        <v>262969</v>
      </c>
      <c r="F153" s="12">
        <v>19091</v>
      </c>
      <c r="G153" s="13">
        <v>47200</v>
      </c>
      <c r="H153" s="14">
        <v>20000</v>
      </c>
      <c r="I153" s="14"/>
      <c r="J153" s="14"/>
      <c r="K153" s="18"/>
      <c r="L153" s="16">
        <f t="shared" si="6"/>
        <v>349260</v>
      </c>
    </row>
    <row r="154" spans="1:12" ht="15">
      <c r="A154" s="3" t="s">
        <v>145</v>
      </c>
      <c r="B154" s="9">
        <v>15000</v>
      </c>
      <c r="C154" s="10">
        <v>89021</v>
      </c>
      <c r="D154" s="29">
        <v>24355</v>
      </c>
      <c r="E154" s="11">
        <f t="shared" si="7"/>
        <v>128376</v>
      </c>
      <c r="F154" s="12">
        <v>9744</v>
      </c>
      <c r="G154" s="13"/>
      <c r="H154" s="14"/>
      <c r="I154" s="14"/>
      <c r="J154" s="14"/>
      <c r="K154" s="18"/>
      <c r="L154" s="16">
        <f t="shared" si="6"/>
        <v>138120</v>
      </c>
    </row>
    <row r="155" spans="1:12" ht="15">
      <c r="A155" s="3" t="s">
        <v>146</v>
      </c>
      <c r="B155" s="9">
        <v>293367</v>
      </c>
      <c r="C155" s="10">
        <v>1252932</v>
      </c>
      <c r="D155" s="29">
        <v>131468</v>
      </c>
      <c r="E155" s="11">
        <f t="shared" si="7"/>
        <v>1677767</v>
      </c>
      <c r="F155" s="12">
        <v>58239</v>
      </c>
      <c r="G155" s="13">
        <v>188800</v>
      </c>
      <c r="H155" s="14"/>
      <c r="I155" s="14">
        <v>258355</v>
      </c>
      <c r="J155" s="14"/>
      <c r="K155" s="18">
        <v>145200</v>
      </c>
      <c r="L155" s="16">
        <f t="shared" si="6"/>
        <v>2328361</v>
      </c>
    </row>
    <row r="156" spans="1:12" ht="15">
      <c r="A156" s="3" t="s">
        <v>147</v>
      </c>
      <c r="B156" s="9">
        <v>227429</v>
      </c>
      <c r="C156" s="10">
        <v>960379</v>
      </c>
      <c r="D156" s="29">
        <v>105010</v>
      </c>
      <c r="E156" s="11">
        <f t="shared" si="7"/>
        <v>1292818</v>
      </c>
      <c r="F156" s="12">
        <v>58239</v>
      </c>
      <c r="G156" s="13">
        <v>283200</v>
      </c>
      <c r="H156" s="14"/>
      <c r="I156" s="14"/>
      <c r="J156" s="14">
        <v>81434</v>
      </c>
      <c r="K156" s="18"/>
      <c r="L156" s="16">
        <f t="shared" si="6"/>
        <v>1715691</v>
      </c>
    </row>
    <row r="157" spans="1:12" ht="15">
      <c r="A157" s="3" t="s">
        <v>148</v>
      </c>
      <c r="B157" s="9">
        <v>15000</v>
      </c>
      <c r="C157" s="10">
        <v>41544</v>
      </c>
      <c r="D157" s="29">
        <v>21879</v>
      </c>
      <c r="E157" s="11">
        <f t="shared" si="7"/>
        <v>78423</v>
      </c>
      <c r="F157" s="12">
        <v>9744</v>
      </c>
      <c r="G157" s="13"/>
      <c r="H157" s="14"/>
      <c r="I157" s="14"/>
      <c r="J157" s="14"/>
      <c r="K157" s="18"/>
      <c r="L157" s="16">
        <f t="shared" si="6"/>
        <v>88167</v>
      </c>
    </row>
    <row r="158" spans="1:12" ht="15">
      <c r="A158" s="3" t="s">
        <v>149</v>
      </c>
      <c r="B158" s="9">
        <v>106158</v>
      </c>
      <c r="C158" s="10">
        <v>440568</v>
      </c>
      <c r="D158" s="29">
        <v>55183</v>
      </c>
      <c r="E158" s="11">
        <f t="shared" si="7"/>
        <v>601909</v>
      </c>
      <c r="F158" s="12">
        <v>38486</v>
      </c>
      <c r="G158" s="13"/>
      <c r="H158" s="14">
        <v>20000</v>
      </c>
      <c r="I158" s="14">
        <v>386755</v>
      </c>
      <c r="J158" s="14"/>
      <c r="K158" s="18">
        <v>48400</v>
      </c>
      <c r="L158" s="16">
        <f t="shared" si="6"/>
        <v>1095550</v>
      </c>
    </row>
    <row r="159" spans="1:12" ht="15">
      <c r="A159" s="3" t="s">
        <v>150</v>
      </c>
      <c r="B159" s="9">
        <v>59652</v>
      </c>
      <c r="C159" s="10">
        <v>128123</v>
      </c>
      <c r="D159" s="29">
        <v>39505</v>
      </c>
      <c r="E159" s="11">
        <f t="shared" si="7"/>
        <v>227280</v>
      </c>
      <c r="F159" s="12">
        <v>19506</v>
      </c>
      <c r="G159" s="13">
        <v>47200</v>
      </c>
      <c r="H159" s="14"/>
      <c r="I159" s="14"/>
      <c r="J159" s="14"/>
      <c r="K159" s="18"/>
      <c r="L159" s="16">
        <f t="shared" si="6"/>
        <v>293986</v>
      </c>
    </row>
    <row r="160" spans="1:12" ht="15">
      <c r="A160" s="3" t="s">
        <v>151</v>
      </c>
      <c r="B160" s="9">
        <v>15000</v>
      </c>
      <c r="C160" s="10">
        <v>57254</v>
      </c>
      <c r="D160" s="29">
        <v>22021</v>
      </c>
      <c r="E160" s="11">
        <f t="shared" si="7"/>
        <v>94275</v>
      </c>
      <c r="F160" s="12">
        <v>9744</v>
      </c>
      <c r="G160" s="13"/>
      <c r="H160" s="14"/>
      <c r="I160" s="14"/>
      <c r="J160" s="14"/>
      <c r="K160" s="18"/>
      <c r="L160" s="16">
        <f t="shared" si="6"/>
        <v>104019</v>
      </c>
    </row>
    <row r="161" spans="1:12" ht="15">
      <c r="A161" s="3" t="s">
        <v>152</v>
      </c>
      <c r="B161" s="9">
        <v>97159</v>
      </c>
      <c r="C161" s="10">
        <v>363592</v>
      </c>
      <c r="D161" s="29">
        <v>55767</v>
      </c>
      <c r="E161" s="11">
        <f t="shared" si="7"/>
        <v>516518</v>
      </c>
      <c r="F161" s="12">
        <v>38405</v>
      </c>
      <c r="G161" s="13">
        <v>94400</v>
      </c>
      <c r="H161" s="14"/>
      <c r="I161" s="14"/>
      <c r="J161" s="14"/>
      <c r="K161" s="18"/>
      <c r="L161" s="16">
        <f t="shared" si="6"/>
        <v>649323</v>
      </c>
    </row>
    <row r="162" spans="1:12" ht="15">
      <c r="A162" s="3" t="s">
        <v>153</v>
      </c>
      <c r="B162" s="9">
        <v>95147</v>
      </c>
      <c r="C162" s="10">
        <v>322570</v>
      </c>
      <c r="D162" s="29">
        <v>51436</v>
      </c>
      <c r="E162" s="11">
        <f t="shared" si="7"/>
        <v>469153</v>
      </c>
      <c r="F162" s="12">
        <v>38405</v>
      </c>
      <c r="G162" s="13"/>
      <c r="H162" s="14"/>
      <c r="I162" s="14"/>
      <c r="J162" s="14"/>
      <c r="K162" s="18"/>
      <c r="L162" s="16">
        <f t="shared" si="6"/>
        <v>507558</v>
      </c>
    </row>
    <row r="163" spans="1:12" ht="15">
      <c r="A163" s="3" t="s">
        <v>154</v>
      </c>
      <c r="B163" s="9">
        <v>66862</v>
      </c>
      <c r="C163" s="10">
        <v>616515</v>
      </c>
      <c r="D163" s="29">
        <v>42971</v>
      </c>
      <c r="E163" s="11">
        <f t="shared" si="7"/>
        <v>726348</v>
      </c>
      <c r="F163" s="12">
        <v>38405</v>
      </c>
      <c r="G163" s="13">
        <v>47200</v>
      </c>
      <c r="H163" s="14">
        <v>20000</v>
      </c>
      <c r="I163" s="14"/>
      <c r="J163" s="14"/>
      <c r="K163" s="18">
        <v>48400</v>
      </c>
      <c r="L163" s="16">
        <f t="shared" si="6"/>
        <v>880353</v>
      </c>
    </row>
    <row r="164" spans="1:12" ht="15">
      <c r="A164" s="3" t="s">
        <v>155</v>
      </c>
      <c r="B164" s="9">
        <v>71299</v>
      </c>
      <c r="C164" s="10">
        <v>271428</v>
      </c>
      <c r="D164" s="29">
        <v>44525</v>
      </c>
      <c r="E164" s="11">
        <f t="shared" si="7"/>
        <v>387252</v>
      </c>
      <c r="F164" s="12">
        <v>38405</v>
      </c>
      <c r="G164" s="13"/>
      <c r="H164" s="14">
        <v>20000</v>
      </c>
      <c r="I164" s="14">
        <v>304673</v>
      </c>
      <c r="J164" s="14"/>
      <c r="K164" s="18"/>
      <c r="L164" s="16">
        <f t="shared" si="6"/>
        <v>750330</v>
      </c>
    </row>
    <row r="165" spans="1:12" ht="15">
      <c r="A165" s="3" t="s">
        <v>156</v>
      </c>
      <c r="B165" s="9">
        <v>40888</v>
      </c>
      <c r="C165" s="10">
        <v>146448</v>
      </c>
      <c r="D165" s="29">
        <v>34019</v>
      </c>
      <c r="E165" s="11">
        <f t="shared" si="7"/>
        <v>221355</v>
      </c>
      <c r="F165" s="12">
        <v>19506</v>
      </c>
      <c r="G165" s="13"/>
      <c r="H165" s="14">
        <v>20000</v>
      </c>
      <c r="I165" s="14"/>
      <c r="J165" s="14"/>
      <c r="K165" s="18"/>
      <c r="L165" s="16">
        <f aca="true" t="shared" si="8" ref="L165:L177">(SUM(B165:K165)-E165)</f>
        <v>260861</v>
      </c>
    </row>
    <row r="166" spans="1:12" ht="15">
      <c r="A166" s="3" t="s">
        <v>157</v>
      </c>
      <c r="B166" s="9">
        <v>73478</v>
      </c>
      <c r="C166" s="10">
        <v>247513</v>
      </c>
      <c r="D166" s="29">
        <v>45387</v>
      </c>
      <c r="E166" s="11">
        <f t="shared" si="7"/>
        <v>366378</v>
      </c>
      <c r="F166" s="12">
        <v>38405</v>
      </c>
      <c r="G166" s="13"/>
      <c r="H166" s="14">
        <v>20000</v>
      </c>
      <c r="I166" s="14">
        <v>235545</v>
      </c>
      <c r="J166" s="14"/>
      <c r="K166" s="18"/>
      <c r="L166" s="16">
        <f t="shared" si="8"/>
        <v>660328</v>
      </c>
    </row>
    <row r="167" spans="1:12" ht="15">
      <c r="A167" s="3" t="s">
        <v>158</v>
      </c>
      <c r="B167" s="9">
        <v>55061</v>
      </c>
      <c r="C167" s="10">
        <v>216442</v>
      </c>
      <c r="D167" s="29">
        <v>40747</v>
      </c>
      <c r="E167" s="11">
        <f t="shared" si="7"/>
        <v>312250</v>
      </c>
      <c r="F167" s="12">
        <v>19091</v>
      </c>
      <c r="G167" s="13">
        <v>47200</v>
      </c>
      <c r="H167" s="14"/>
      <c r="I167" s="14"/>
      <c r="J167" s="14"/>
      <c r="K167" s="18"/>
      <c r="L167" s="16">
        <f t="shared" si="8"/>
        <v>378541</v>
      </c>
    </row>
    <row r="168" spans="1:12" ht="15">
      <c r="A168" s="3" t="s">
        <v>159</v>
      </c>
      <c r="B168" s="9">
        <v>536959</v>
      </c>
      <c r="C168" s="10">
        <v>2377393</v>
      </c>
      <c r="D168" s="29">
        <v>209682</v>
      </c>
      <c r="E168" s="11">
        <f t="shared" si="7"/>
        <v>3124034</v>
      </c>
      <c r="F168" s="12">
        <v>68081</v>
      </c>
      <c r="G168" s="13">
        <v>141600</v>
      </c>
      <c r="H168" s="14"/>
      <c r="I168" s="14"/>
      <c r="J168" s="14">
        <v>85220</v>
      </c>
      <c r="K168" s="18">
        <v>48400</v>
      </c>
      <c r="L168" s="16">
        <f t="shared" si="8"/>
        <v>3467335</v>
      </c>
    </row>
    <row r="169" spans="1:12" ht="15">
      <c r="A169" s="3" t="s">
        <v>160</v>
      </c>
      <c r="B169" s="9">
        <v>60467</v>
      </c>
      <c r="C169" s="10">
        <v>160586</v>
      </c>
      <c r="D169" s="29">
        <v>40184</v>
      </c>
      <c r="E169" s="11">
        <f t="shared" si="7"/>
        <v>261237</v>
      </c>
      <c r="F169" s="12">
        <v>19506</v>
      </c>
      <c r="G169" s="13">
        <v>94400</v>
      </c>
      <c r="H169" s="14">
        <v>20000</v>
      </c>
      <c r="I169" s="14"/>
      <c r="J169" s="14"/>
      <c r="K169" s="18"/>
      <c r="L169" s="16">
        <f t="shared" si="8"/>
        <v>395143</v>
      </c>
    </row>
    <row r="170" spans="1:12" ht="15">
      <c r="A170" s="3" t="s">
        <v>161</v>
      </c>
      <c r="B170" s="9">
        <v>115195</v>
      </c>
      <c r="C170" s="10">
        <v>606390</v>
      </c>
      <c r="D170" s="29">
        <v>56869</v>
      </c>
      <c r="E170" s="11">
        <f t="shared" si="7"/>
        <v>778454</v>
      </c>
      <c r="F170" s="12">
        <v>57497</v>
      </c>
      <c r="G170" s="13">
        <v>94400</v>
      </c>
      <c r="H170" s="14">
        <v>20000</v>
      </c>
      <c r="I170" s="14"/>
      <c r="J170" s="14">
        <v>84018</v>
      </c>
      <c r="K170" s="18">
        <v>48400</v>
      </c>
      <c r="L170" s="16">
        <f t="shared" si="8"/>
        <v>1082769</v>
      </c>
    </row>
    <row r="171" spans="1:12" ht="15">
      <c r="A171" s="3" t="s">
        <v>162</v>
      </c>
      <c r="B171" s="9">
        <v>76882</v>
      </c>
      <c r="C171" s="10">
        <v>213827</v>
      </c>
      <c r="D171" s="29">
        <v>47020</v>
      </c>
      <c r="E171" s="11">
        <f t="shared" si="7"/>
        <v>337729</v>
      </c>
      <c r="F171" s="12">
        <v>33953</v>
      </c>
      <c r="G171" s="13"/>
      <c r="H171" s="14">
        <v>20000</v>
      </c>
      <c r="I171" s="14"/>
      <c r="J171" s="14">
        <v>65475</v>
      </c>
      <c r="K171" s="18"/>
      <c r="L171" s="16">
        <f t="shared" si="8"/>
        <v>457157</v>
      </c>
    </row>
    <row r="172" spans="1:12" ht="15">
      <c r="A172" s="3" t="s">
        <v>163</v>
      </c>
      <c r="B172" s="9">
        <v>15000</v>
      </c>
      <c r="C172" s="10">
        <v>52365</v>
      </c>
      <c r="D172" s="29">
        <v>21280</v>
      </c>
      <c r="E172" s="11">
        <f t="shared" si="7"/>
        <v>88645</v>
      </c>
      <c r="F172" s="12">
        <v>9744</v>
      </c>
      <c r="G172" s="13"/>
      <c r="H172" s="14"/>
      <c r="I172" s="14"/>
      <c r="J172" s="14"/>
      <c r="K172" s="18"/>
      <c r="L172" s="16">
        <f t="shared" si="8"/>
        <v>98389</v>
      </c>
    </row>
    <row r="173" spans="1:12" ht="15">
      <c r="A173" s="3" t="s">
        <v>164</v>
      </c>
      <c r="B173" s="9">
        <v>166150</v>
      </c>
      <c r="C173" s="10">
        <v>399377</v>
      </c>
      <c r="D173" s="29">
        <v>69771</v>
      </c>
      <c r="E173" s="11">
        <f t="shared" si="7"/>
        <v>635298</v>
      </c>
      <c r="F173" s="12">
        <v>58239</v>
      </c>
      <c r="G173" s="13">
        <v>283200</v>
      </c>
      <c r="H173" s="14"/>
      <c r="I173" s="14"/>
      <c r="J173" s="14"/>
      <c r="K173" s="18">
        <v>290400</v>
      </c>
      <c r="L173" s="16">
        <f t="shared" si="8"/>
        <v>1267137</v>
      </c>
    </row>
    <row r="174" spans="1:12" ht="15">
      <c r="A174" s="3" t="s">
        <v>165</v>
      </c>
      <c r="B174" s="9">
        <v>27862</v>
      </c>
      <c r="C174" s="10">
        <v>151859</v>
      </c>
      <c r="D174" s="29">
        <v>29445</v>
      </c>
      <c r="E174" s="11">
        <f t="shared" si="7"/>
        <v>209166</v>
      </c>
      <c r="F174" s="12">
        <v>19091</v>
      </c>
      <c r="G174" s="13">
        <v>47200</v>
      </c>
      <c r="H174" s="14"/>
      <c r="I174" s="14"/>
      <c r="J174" s="14"/>
      <c r="K174" s="18"/>
      <c r="L174" s="16">
        <f t="shared" si="8"/>
        <v>275457</v>
      </c>
    </row>
    <row r="175" spans="1:12" ht="15">
      <c r="A175" s="3" t="s">
        <v>166</v>
      </c>
      <c r="B175" s="9">
        <v>28029</v>
      </c>
      <c r="C175" s="10">
        <v>43638</v>
      </c>
      <c r="D175" s="29">
        <v>29779</v>
      </c>
      <c r="E175" s="11">
        <f t="shared" si="7"/>
        <v>101446</v>
      </c>
      <c r="F175" s="12">
        <v>19091</v>
      </c>
      <c r="G175" s="13"/>
      <c r="H175" s="14"/>
      <c r="I175" s="14"/>
      <c r="J175" s="14"/>
      <c r="K175" s="18"/>
      <c r="L175" s="16">
        <f t="shared" si="8"/>
        <v>120537</v>
      </c>
    </row>
    <row r="176" spans="1:12" ht="15">
      <c r="A176" s="3" t="s">
        <v>167</v>
      </c>
      <c r="B176" s="9">
        <v>49774</v>
      </c>
      <c r="C176" s="10">
        <v>0</v>
      </c>
      <c r="D176" s="29">
        <v>35204</v>
      </c>
      <c r="E176" s="11">
        <f t="shared" si="7"/>
        <v>84978</v>
      </c>
      <c r="F176" s="12">
        <v>19091</v>
      </c>
      <c r="G176" s="13">
        <v>94400</v>
      </c>
      <c r="H176" s="14">
        <v>20000</v>
      </c>
      <c r="I176" s="14"/>
      <c r="J176" s="14"/>
      <c r="K176" s="18">
        <v>48400</v>
      </c>
      <c r="L176" s="16">
        <f t="shared" si="8"/>
        <v>266869</v>
      </c>
    </row>
    <row r="177" spans="1:12" ht="15">
      <c r="A177" s="3" t="s">
        <v>168</v>
      </c>
      <c r="B177" s="9">
        <v>137410</v>
      </c>
      <c r="C177" s="10">
        <v>401471</v>
      </c>
      <c r="D177" s="29">
        <v>68906</v>
      </c>
      <c r="E177" s="11">
        <f t="shared" si="7"/>
        <v>607787</v>
      </c>
      <c r="F177" s="12">
        <v>38486</v>
      </c>
      <c r="G177" s="13">
        <v>141600</v>
      </c>
      <c r="H177" s="14">
        <v>20000</v>
      </c>
      <c r="I177" s="14"/>
      <c r="J177" s="14"/>
      <c r="K177" s="18"/>
      <c r="L177" s="16">
        <f t="shared" si="8"/>
        <v>807873</v>
      </c>
    </row>
    <row r="178" spans="1:12" ht="15">
      <c r="A178" s="4" t="s">
        <v>196</v>
      </c>
      <c r="B178" s="20">
        <f aca="true" t="shared" si="9" ref="B178:L178">SUM(B5:B177)</f>
        <v>23407974</v>
      </c>
      <c r="C178" s="20">
        <f t="shared" si="9"/>
        <v>76939135</v>
      </c>
      <c r="D178" s="20">
        <f t="shared" si="9"/>
        <v>11473497</v>
      </c>
      <c r="E178" s="20">
        <f>SUM(E5:E177)</f>
        <v>111820606</v>
      </c>
      <c r="F178" s="21">
        <f t="shared" si="9"/>
        <v>6179227</v>
      </c>
      <c r="G178" s="20">
        <f t="shared" si="9"/>
        <v>14207200</v>
      </c>
      <c r="H178" s="20">
        <f t="shared" si="9"/>
        <v>1860000</v>
      </c>
      <c r="I178" s="20">
        <f t="shared" si="9"/>
        <v>11843500</v>
      </c>
      <c r="J178" s="20">
        <f t="shared" si="9"/>
        <v>4136796</v>
      </c>
      <c r="K178" s="20">
        <f t="shared" si="9"/>
        <v>4743200</v>
      </c>
      <c r="L178" s="20">
        <f t="shared" si="9"/>
        <v>154790529</v>
      </c>
    </row>
    <row r="179" spans="1:12" ht="15.75">
      <c r="A179" s="19" t="s">
        <v>197</v>
      </c>
      <c r="B179" s="10">
        <v>15000</v>
      </c>
      <c r="C179" s="10">
        <v>0</v>
      </c>
      <c r="D179" s="10">
        <v>20000</v>
      </c>
      <c r="E179" s="22">
        <f>SUM(B179:D179)</f>
        <v>35000</v>
      </c>
      <c r="F179" s="23">
        <v>11748</v>
      </c>
      <c r="G179" s="24"/>
      <c r="H179" s="24"/>
      <c r="I179" s="24"/>
      <c r="J179" s="24"/>
      <c r="K179" s="24"/>
      <c r="L179" s="16">
        <f>(SUM(B179:K179)-E179)</f>
        <v>46748</v>
      </c>
    </row>
    <row r="180" spans="1:12" s="8" customFormat="1" ht="15">
      <c r="A180" s="8" t="s">
        <v>198</v>
      </c>
      <c r="B180" s="25">
        <v>15000</v>
      </c>
      <c r="C180" s="25">
        <v>38233</v>
      </c>
      <c r="D180" s="25">
        <v>20000</v>
      </c>
      <c r="E180" s="22">
        <f>SUM(B180:D180)</f>
        <v>73233</v>
      </c>
      <c r="F180" s="26">
        <v>11748</v>
      </c>
      <c r="G180" s="26"/>
      <c r="H180" s="26"/>
      <c r="I180" s="26"/>
      <c r="J180" s="26"/>
      <c r="K180" s="26"/>
      <c r="L180" s="16">
        <f>(SUM(B180:K180)-E180)</f>
        <v>84981</v>
      </c>
    </row>
    <row r="181" spans="1:12" ht="15">
      <c r="A181" s="4" t="s">
        <v>199</v>
      </c>
      <c r="B181" s="27">
        <f>B178+B179+B180</f>
        <v>23437974</v>
      </c>
      <c r="C181" s="27">
        <f>C178+C179+C180</f>
        <v>76977368</v>
      </c>
      <c r="D181" s="27">
        <f>D178+D179+D180</f>
        <v>11513497</v>
      </c>
      <c r="E181" s="27">
        <f>E178+E179+E180</f>
        <v>111928839</v>
      </c>
      <c r="F181" s="27">
        <f>F178+F179+F180</f>
        <v>6202723</v>
      </c>
      <c r="G181" s="27">
        <f aca="true" t="shared" si="10" ref="G181:L181">G178+G179+G180</f>
        <v>14207200</v>
      </c>
      <c r="H181" s="27">
        <f t="shared" si="10"/>
        <v>1860000</v>
      </c>
      <c r="I181" s="27">
        <f t="shared" si="10"/>
        <v>11843500</v>
      </c>
      <c r="J181" s="27">
        <f t="shared" si="10"/>
        <v>4136796</v>
      </c>
      <c r="K181" s="27">
        <f t="shared" si="10"/>
        <v>4743200</v>
      </c>
      <c r="L181" s="27">
        <f t="shared" si="10"/>
        <v>154922258</v>
      </c>
    </row>
    <row r="183" ht="12.75">
      <c r="A183" s="19" t="s">
        <v>200</v>
      </c>
    </row>
  </sheetData>
  <sheetProtection/>
  <printOptions gridLines="1"/>
  <pageMargins left="0.5" right="0.5" top="1.25" bottom="1" header="0.5" footer="0.5"/>
  <pageSetup horizontalDpi="600" verticalDpi="600" orientation="landscape" pageOrder="overThenDown" paperSize="5" scale="75" r:id="rId1"/>
  <headerFooter alignWithMargins="0">
    <oddHeader>&amp;CFY 2019 &amp;"Arial,Italic"Tentative&amp;"Arial,Regular" State Program
Allocations
</oddHeader>
    <oddFooter>&amp;C&amp;D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sronca</dc:creator>
  <cp:keywords/>
  <dc:description/>
  <cp:lastModifiedBy>lunger</cp:lastModifiedBy>
  <cp:lastPrinted>2018-05-03T15:37:03Z</cp:lastPrinted>
  <dcterms:created xsi:type="dcterms:W3CDTF">2004-04-13T19:03:02Z</dcterms:created>
  <dcterms:modified xsi:type="dcterms:W3CDTF">2019-01-24T19:49:16Z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KYED-94-659</vt:lpwstr>
  </property>
  <property fmtid="{D5CDD505-2E9C-101B-9397-08002B2CF9AE}" pid="3" name="_dlc_DocIdItemGuid">
    <vt:lpwstr>897344f6-0fa5-4379-b1ad-1c09720dd94f</vt:lpwstr>
  </property>
  <property fmtid="{D5CDD505-2E9C-101B-9397-08002B2CF9AE}" pid="4" name="_dlc_DocIdUrl">
    <vt:lpwstr>https://education.ky.gov/districts/fin/_layouts/15/DocIdRedir.aspx?ID=KYED-94-659, KYED-94-659</vt:lpwstr>
  </property>
  <property fmtid="{D5CDD505-2E9C-101B-9397-08002B2CF9AE}" pid="5" name="Publication Date">
    <vt:lpwstr>2014-07-21T00:00:00Z</vt:lpwstr>
  </property>
  <property fmtid="{D5CDD505-2E9C-101B-9397-08002B2CF9AE}" pid="6" name="Audience1">
    <vt:lpwstr>1;#Administrative;#2;#Districts;#4;#Legislature</vt:lpwstr>
  </property>
  <property fmtid="{D5CDD505-2E9C-101B-9397-08002B2CF9AE}" pid="7" name="RoutingRuleDescription">
    <vt:lpwstr/>
  </property>
  <property fmtid="{D5CDD505-2E9C-101B-9397-08002B2CF9AE}" pid="8" name="PublishingExpirationDate">
    <vt:lpwstr/>
  </property>
  <property fmtid="{D5CDD505-2E9C-101B-9397-08002B2CF9AE}" pid="9" name="PublishingStartDate">
    <vt:lpwstr/>
  </property>
  <property fmtid="{D5CDD505-2E9C-101B-9397-08002B2CF9AE}" pid="10" name="ContentTypeId">
    <vt:lpwstr>0x0101001212F0C9235F054B9B1687E92ED49EBB</vt:lpwstr>
  </property>
  <property fmtid="{D5CDD505-2E9C-101B-9397-08002B2CF9AE}" pid="11" name="Accessibility Audit Status">
    <vt:lpwstr/>
  </property>
  <property fmtid="{D5CDD505-2E9C-101B-9397-08002B2CF9AE}" pid="12" name="Application Type">
    <vt:lpwstr/>
  </property>
  <property fmtid="{D5CDD505-2E9C-101B-9397-08002B2CF9AE}" pid="13" name="Accessibility Audience">
    <vt:lpwstr>Public</vt:lpwstr>
  </property>
  <property fmtid="{D5CDD505-2E9C-101B-9397-08002B2CF9AE}" pid="14" name="Accessibility Status1">
    <vt:lpwstr>Accessible</vt:lpwstr>
  </property>
  <property fmtid="{D5CDD505-2E9C-101B-9397-08002B2CF9AE}" pid="15" name="Application Status">
    <vt:lpwstr/>
  </property>
  <property fmtid="{D5CDD505-2E9C-101B-9397-08002B2CF9AE}" pid="16" name="Accessibility Office">
    <vt:lpwstr>OCTE - Career and Technical Education</vt:lpwstr>
  </property>
</Properties>
</file>