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1.xml" ContentType="application/vnd.openxmlformats-officedocument.drawingml.chart+xml"/>
  <Override PartName="/xl/charts/style3.xml" ContentType="application/vnd.ms-office.chartstyle+xml"/>
  <Override PartName="/xl/charts/colors3.xml" ContentType="application/vnd.ms-office.chartcolorstyle+xml"/>
  <Override PartName="/xl/charts/chart2.xml" ContentType="application/vnd.openxmlformats-officedocument.drawingml.chart+xml"/>
  <Override PartName="/xl/charts/style4.xml" ContentType="application/vnd.ms-office.chartstyle+xml"/>
  <Override PartName="/xl/charts/colors4.xml" ContentType="application/vnd.ms-office.chartcolorstyle+xml"/>
  <Override PartName="/xl/charts/chartEx3.xml" ContentType="application/vnd.ms-office.chartex+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https://staffkyschools-my.sharepoint.com/personal/ruth_swanson_education_ky_gov/Documents/CSI-TSI/SPMR/2022-23/"/>
    </mc:Choice>
  </mc:AlternateContent>
  <xr:revisionPtr revIDLastSave="0" documentId="8_{4E92F9DA-0F08-46FE-BE19-4C5FEED3EA7C}" xr6:coauthVersionLast="47" xr6:coauthVersionMax="47" xr10:uidLastSave="{00000000-0000-0000-0000-000000000000}"/>
  <workbookProtection workbookAlgorithmName="SHA-512" workbookHashValue="BGBmt7Y9EAxUwMFw5jw9a2q3rb7wk/2Y2mrfNrYfzGs7m61Mlaj4Lza8K8pP0D85VuUYM+dJY/u5m8Ujkb4/CA==" workbookSaltValue="GDM370JQ8h485KqB3L4H/Q==" workbookSpinCount="100000" lockStructure="1"/>
  <bookViews>
    <workbookView xWindow="28680" yWindow="-120" windowWidth="29040" windowHeight="15840" xr2:uid="{2B20FB07-DC0C-4FA5-B487-68A8F958F9CE}"/>
  </bookViews>
  <sheets>
    <sheet name="Instructions" sheetId="1" r:id="rId1"/>
    <sheet name="Data" sheetId="2" r:id="rId2"/>
    <sheet name="Summary Dashboard" sheetId="3" r:id="rId3"/>
    <sheet name="Demographic Dashboard" sheetId="5" r:id="rId4"/>
    <sheet name="Visualizations" sheetId="7" r:id="rId5"/>
  </sheets>
  <definedNames>
    <definedName name="_xlnm._FilterDatabase" localSheetId="1" hidden="1">Data!$A$1:$AI$1130</definedName>
    <definedName name="_xlchart.v1.0" hidden="1">Visualizations!$I$3:$I$9</definedName>
    <definedName name="_xlchart.v1.1" hidden="1">Visualizations!$J$3:$J$9</definedName>
    <definedName name="_xlchart.v1.10" hidden="1">Data!$AG$1</definedName>
    <definedName name="_xlchart.v1.11" hidden="1">Data!$AG$2:$AG$1212</definedName>
    <definedName name="_xlchart.v1.12" hidden="1">Data!$AH$1</definedName>
    <definedName name="_xlchart.v1.13" hidden="1">Data!$AH$2:$AH$1212</definedName>
    <definedName name="_xlchart.v1.2" hidden="1">Visualizations!$B$8:$B$9</definedName>
    <definedName name="_xlchart.v1.3" hidden="1">Visualizations!$C$8:$C$9</definedName>
    <definedName name="_xlchart.v1.4" hidden="1">Data!$AD$1</definedName>
    <definedName name="_xlchart.v1.5" hidden="1">Data!$AD$2:$AD$1212</definedName>
    <definedName name="_xlchart.v1.6" hidden="1">Data!$AE$1</definedName>
    <definedName name="_xlchart.v1.7" hidden="1">Data!$AE$2:$AE$1212</definedName>
    <definedName name="_xlchart.v1.8" hidden="1">Data!$AF$1</definedName>
    <definedName name="_xlchart.v1.9" hidden="1">Data!$AF$2:$AF$1212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4" i="5" l="1"/>
  <c r="N83" i="5"/>
  <c r="N82" i="5"/>
  <c r="N81" i="5"/>
  <c r="N80" i="5"/>
  <c r="N79" i="5"/>
  <c r="N78" i="5"/>
  <c r="N77" i="5"/>
  <c r="N76" i="5"/>
  <c r="N64" i="5"/>
  <c r="N63" i="5"/>
  <c r="N62" i="5"/>
  <c r="N61" i="5"/>
  <c r="N60" i="5"/>
  <c r="N59" i="5"/>
  <c r="N58" i="5"/>
  <c r="N57" i="5"/>
  <c r="N56" i="5"/>
  <c r="N44" i="5"/>
  <c r="N43" i="5"/>
  <c r="N42" i="5"/>
  <c r="N41" i="5"/>
  <c r="N40" i="5"/>
  <c r="N39" i="5"/>
  <c r="N38" i="5"/>
  <c r="N37" i="5"/>
  <c r="N36" i="5"/>
  <c r="N21" i="5"/>
  <c r="N24" i="5"/>
  <c r="N23" i="5"/>
  <c r="N22" i="5"/>
  <c r="N20" i="5"/>
  <c r="N19" i="5"/>
  <c r="N18" i="5"/>
  <c r="N17" i="5"/>
  <c r="N16" i="5"/>
  <c r="C9" i="7" l="1"/>
  <c r="C8" i="7"/>
  <c r="A5" i="7"/>
  <c r="A4" i="7"/>
  <c r="J4" i="7"/>
  <c r="J5" i="7"/>
  <c r="J6" i="7"/>
  <c r="J7" i="7"/>
  <c r="J8" i="7"/>
  <c r="J9" i="7"/>
  <c r="J3" i="7"/>
  <c r="G144" i="5"/>
  <c r="S144" i="5"/>
  <c r="R144" i="5"/>
  <c r="Q144" i="5"/>
  <c r="P144" i="5"/>
  <c r="O144" i="5"/>
  <c r="N144" i="5"/>
  <c r="M144" i="5"/>
  <c r="L144" i="5"/>
  <c r="K144" i="5"/>
  <c r="J144" i="5"/>
  <c r="I144" i="5"/>
  <c r="H144" i="5"/>
  <c r="G143" i="5"/>
  <c r="S143" i="5"/>
  <c r="R143" i="5"/>
  <c r="Q143" i="5"/>
  <c r="P143" i="5"/>
  <c r="O143" i="5"/>
  <c r="N143" i="5"/>
  <c r="M143" i="5"/>
  <c r="L143" i="5"/>
  <c r="K143" i="5"/>
  <c r="J143" i="5"/>
  <c r="I143" i="5"/>
  <c r="H143" i="5"/>
  <c r="G142" i="5"/>
  <c r="S142" i="5"/>
  <c r="R142" i="5"/>
  <c r="Q142" i="5"/>
  <c r="P142" i="5"/>
  <c r="O142" i="5"/>
  <c r="N142" i="5"/>
  <c r="M142" i="5"/>
  <c r="L142" i="5"/>
  <c r="K142" i="5"/>
  <c r="J142" i="5"/>
  <c r="I142" i="5"/>
  <c r="H142" i="5"/>
  <c r="G141" i="5"/>
  <c r="S141" i="5"/>
  <c r="R141" i="5"/>
  <c r="Q141" i="5"/>
  <c r="P141" i="5"/>
  <c r="O141" i="5"/>
  <c r="N141" i="5"/>
  <c r="M141" i="5"/>
  <c r="L141" i="5"/>
  <c r="K141" i="5"/>
  <c r="J141" i="5"/>
  <c r="I141" i="5"/>
  <c r="H141" i="5"/>
  <c r="G140" i="5"/>
  <c r="S140" i="5"/>
  <c r="R140" i="5"/>
  <c r="Q140" i="5"/>
  <c r="P140" i="5"/>
  <c r="O140" i="5"/>
  <c r="N140" i="5"/>
  <c r="M140" i="5"/>
  <c r="L140" i="5"/>
  <c r="K140" i="5"/>
  <c r="J140" i="5"/>
  <c r="I140" i="5"/>
  <c r="H140" i="5"/>
  <c r="G139" i="5"/>
  <c r="S139" i="5"/>
  <c r="R139" i="5"/>
  <c r="Q139" i="5"/>
  <c r="P139" i="5"/>
  <c r="O139" i="5"/>
  <c r="N139" i="5"/>
  <c r="M139" i="5"/>
  <c r="L139" i="5"/>
  <c r="K139" i="5"/>
  <c r="J139" i="5"/>
  <c r="I139" i="5"/>
  <c r="H139" i="5"/>
  <c r="G138" i="5"/>
  <c r="S138" i="5"/>
  <c r="R138" i="5"/>
  <c r="Q138" i="5"/>
  <c r="P138" i="5"/>
  <c r="O138" i="5"/>
  <c r="N138" i="5"/>
  <c r="M138" i="5"/>
  <c r="L138" i="5"/>
  <c r="K138" i="5"/>
  <c r="J138" i="5"/>
  <c r="I138" i="5"/>
  <c r="H138" i="5"/>
  <c r="G137" i="5"/>
  <c r="S137" i="5"/>
  <c r="R137" i="5"/>
  <c r="Q137" i="5"/>
  <c r="P137" i="5"/>
  <c r="O137" i="5"/>
  <c r="N137" i="5"/>
  <c r="M137" i="5"/>
  <c r="L137" i="5"/>
  <c r="K137" i="5"/>
  <c r="J137" i="5"/>
  <c r="I137" i="5"/>
  <c r="H137" i="5"/>
  <c r="G136" i="5"/>
  <c r="S136" i="5"/>
  <c r="R136" i="5"/>
  <c r="Q136" i="5"/>
  <c r="P136" i="5"/>
  <c r="O136" i="5"/>
  <c r="N136" i="5"/>
  <c r="M136" i="5"/>
  <c r="L136" i="5"/>
  <c r="K136" i="5"/>
  <c r="J136" i="5"/>
  <c r="I136" i="5"/>
  <c r="H136" i="5"/>
  <c r="H135" i="5"/>
  <c r="I135" i="5"/>
  <c r="J135" i="5"/>
  <c r="K135" i="5"/>
  <c r="L135" i="5"/>
  <c r="M135" i="5"/>
  <c r="N135" i="5"/>
  <c r="O135" i="5"/>
  <c r="P135" i="5"/>
  <c r="Q135" i="5"/>
  <c r="R135" i="5"/>
  <c r="S135" i="5"/>
  <c r="G135" i="5"/>
  <c r="G129" i="5"/>
  <c r="H129" i="5"/>
  <c r="I129" i="5"/>
  <c r="J129" i="5"/>
  <c r="K129" i="5"/>
  <c r="L129" i="5"/>
  <c r="M129" i="5"/>
  <c r="N129" i="5"/>
  <c r="O129" i="5"/>
  <c r="P129" i="5"/>
  <c r="Q129" i="5"/>
  <c r="R129" i="5"/>
  <c r="S129" i="5"/>
  <c r="G130" i="5"/>
  <c r="H130" i="5"/>
  <c r="I130" i="5"/>
  <c r="J130" i="5"/>
  <c r="K130" i="5"/>
  <c r="L130" i="5"/>
  <c r="M130" i="5"/>
  <c r="N130" i="5"/>
  <c r="O130" i="5"/>
  <c r="P130" i="5"/>
  <c r="Q130" i="5"/>
  <c r="R130" i="5"/>
  <c r="S130" i="5"/>
  <c r="G131" i="5"/>
  <c r="H131" i="5"/>
  <c r="I131" i="5"/>
  <c r="J131" i="5"/>
  <c r="K131" i="5"/>
  <c r="L131" i="5"/>
  <c r="M131" i="5"/>
  <c r="N131" i="5"/>
  <c r="O131" i="5"/>
  <c r="P131" i="5"/>
  <c r="Q131" i="5"/>
  <c r="R131" i="5"/>
  <c r="S131" i="5"/>
  <c r="G132" i="5"/>
  <c r="H132" i="5"/>
  <c r="I132" i="5"/>
  <c r="J132" i="5"/>
  <c r="K132" i="5"/>
  <c r="L132" i="5"/>
  <c r="M132" i="5"/>
  <c r="N132" i="5"/>
  <c r="O132" i="5"/>
  <c r="P132" i="5"/>
  <c r="Q132" i="5"/>
  <c r="R132" i="5"/>
  <c r="S132" i="5"/>
  <c r="G133" i="5"/>
  <c r="H133" i="5"/>
  <c r="I133" i="5"/>
  <c r="J133" i="5"/>
  <c r="K133" i="5"/>
  <c r="L133" i="5"/>
  <c r="M133" i="5"/>
  <c r="N133" i="5"/>
  <c r="O133" i="5"/>
  <c r="P133" i="5"/>
  <c r="Q133" i="5"/>
  <c r="R133" i="5"/>
  <c r="S133" i="5"/>
  <c r="G134" i="5"/>
  <c r="H134" i="5"/>
  <c r="I134" i="5"/>
  <c r="J134" i="5"/>
  <c r="K134" i="5"/>
  <c r="L134" i="5"/>
  <c r="M134" i="5"/>
  <c r="N134" i="5"/>
  <c r="O134" i="5"/>
  <c r="P134" i="5"/>
  <c r="Q134" i="5"/>
  <c r="R134" i="5"/>
  <c r="S134" i="5"/>
  <c r="H128" i="5"/>
  <c r="I128" i="5"/>
  <c r="J128" i="5"/>
  <c r="K128" i="5"/>
  <c r="L128" i="5"/>
  <c r="M128" i="5"/>
  <c r="N128" i="5"/>
  <c r="O128" i="5"/>
  <c r="P128" i="5"/>
  <c r="Q128" i="5"/>
  <c r="R128" i="5"/>
  <c r="S128" i="5"/>
  <c r="G128" i="5"/>
  <c r="G228" i="5"/>
  <c r="S244" i="5"/>
  <c r="S243" i="5"/>
  <c r="S242" i="5"/>
  <c r="S241" i="5"/>
  <c r="S240" i="5"/>
  <c r="S239" i="5"/>
  <c r="S238" i="5"/>
  <c r="S237" i="5"/>
  <c r="S236" i="5"/>
  <c r="S235" i="5"/>
  <c r="S234" i="5"/>
  <c r="S233" i="5"/>
  <c r="S232" i="5"/>
  <c r="S231" i="5"/>
  <c r="S230" i="5"/>
  <c r="S229" i="5"/>
  <c r="S228" i="5"/>
  <c r="R244" i="5"/>
  <c r="R243" i="5"/>
  <c r="R242" i="5"/>
  <c r="R241" i="5"/>
  <c r="R240" i="5"/>
  <c r="R239" i="5"/>
  <c r="R238" i="5"/>
  <c r="R237" i="5"/>
  <c r="R236" i="5"/>
  <c r="R235" i="5"/>
  <c r="R234" i="5"/>
  <c r="R233" i="5"/>
  <c r="R232" i="5"/>
  <c r="R231" i="5"/>
  <c r="R230" i="5"/>
  <c r="R229" i="5"/>
  <c r="R228" i="5"/>
  <c r="Q244" i="5"/>
  <c r="Q243" i="5"/>
  <c r="Q242" i="5"/>
  <c r="Q241" i="5"/>
  <c r="Q240" i="5"/>
  <c r="Q239" i="5"/>
  <c r="Q238" i="5"/>
  <c r="Q237" i="5"/>
  <c r="Q236" i="5"/>
  <c r="Q235" i="5"/>
  <c r="Q234" i="5"/>
  <c r="Q233" i="5"/>
  <c r="Q232" i="5"/>
  <c r="Q231" i="5"/>
  <c r="Q230" i="5"/>
  <c r="Q229" i="5"/>
  <c r="Q228" i="5"/>
  <c r="P244" i="5"/>
  <c r="P243" i="5"/>
  <c r="P242" i="5"/>
  <c r="P241" i="5"/>
  <c r="P240" i="5"/>
  <c r="P239" i="5"/>
  <c r="P238" i="5"/>
  <c r="P237" i="5"/>
  <c r="P236" i="5"/>
  <c r="P235" i="5"/>
  <c r="P234" i="5"/>
  <c r="P233" i="5"/>
  <c r="P232" i="5"/>
  <c r="P231" i="5"/>
  <c r="P230" i="5"/>
  <c r="P229" i="5"/>
  <c r="P228" i="5"/>
  <c r="O244" i="5"/>
  <c r="O243" i="5"/>
  <c r="O242" i="5"/>
  <c r="O241" i="5"/>
  <c r="O240" i="5"/>
  <c r="O239" i="5"/>
  <c r="O238" i="5"/>
  <c r="O237" i="5"/>
  <c r="O236" i="5"/>
  <c r="O235" i="5"/>
  <c r="O234" i="5"/>
  <c r="O233" i="5"/>
  <c r="O232" i="5"/>
  <c r="O231" i="5"/>
  <c r="O230" i="5"/>
  <c r="O229" i="5"/>
  <c r="O228" i="5"/>
  <c r="N244" i="5"/>
  <c r="N243" i="5"/>
  <c r="N242" i="5"/>
  <c r="N241" i="5"/>
  <c r="N240" i="5"/>
  <c r="N239" i="5"/>
  <c r="N238" i="5"/>
  <c r="N237" i="5"/>
  <c r="N236" i="5"/>
  <c r="N235" i="5"/>
  <c r="N234" i="5"/>
  <c r="N233" i="5"/>
  <c r="N232" i="5"/>
  <c r="N231" i="5"/>
  <c r="N230" i="5"/>
  <c r="N229" i="5"/>
  <c r="N228" i="5"/>
  <c r="M244" i="5"/>
  <c r="M243" i="5"/>
  <c r="M242" i="5"/>
  <c r="M241" i="5"/>
  <c r="M240" i="5"/>
  <c r="M239" i="5"/>
  <c r="M238" i="5"/>
  <c r="M237" i="5"/>
  <c r="M236" i="5"/>
  <c r="M235" i="5"/>
  <c r="M234" i="5"/>
  <c r="M233" i="5"/>
  <c r="M232" i="5"/>
  <c r="M231" i="5"/>
  <c r="M230" i="5"/>
  <c r="M229" i="5"/>
  <c r="M228" i="5"/>
  <c r="L244" i="5"/>
  <c r="L243" i="5"/>
  <c r="L242" i="5"/>
  <c r="L241" i="5"/>
  <c r="L240" i="5"/>
  <c r="L239" i="5"/>
  <c r="L238" i="5"/>
  <c r="L237" i="5"/>
  <c r="L236" i="5"/>
  <c r="L235" i="5"/>
  <c r="L234" i="5"/>
  <c r="L233" i="5"/>
  <c r="L232" i="5"/>
  <c r="L231" i="5"/>
  <c r="L230" i="5"/>
  <c r="L229" i="5"/>
  <c r="L228" i="5"/>
  <c r="K244" i="5"/>
  <c r="K243" i="5"/>
  <c r="K242" i="5"/>
  <c r="K241" i="5"/>
  <c r="K240" i="5"/>
  <c r="K239" i="5"/>
  <c r="K238" i="5"/>
  <c r="K237" i="5"/>
  <c r="K236" i="5"/>
  <c r="K235" i="5"/>
  <c r="K234" i="5"/>
  <c r="K233" i="5"/>
  <c r="K232" i="5"/>
  <c r="K231" i="5"/>
  <c r="K230" i="5"/>
  <c r="K229" i="5"/>
  <c r="K228" i="5"/>
  <c r="J244" i="5"/>
  <c r="J243" i="5"/>
  <c r="J242" i="5"/>
  <c r="J241" i="5"/>
  <c r="J240" i="5"/>
  <c r="J239" i="5"/>
  <c r="J238" i="5"/>
  <c r="J237" i="5"/>
  <c r="J236" i="5"/>
  <c r="J235" i="5"/>
  <c r="J234" i="5"/>
  <c r="J233" i="5"/>
  <c r="J232" i="5"/>
  <c r="J231" i="5"/>
  <c r="J230" i="5"/>
  <c r="J229" i="5"/>
  <c r="J228" i="5"/>
  <c r="I244" i="5"/>
  <c r="I243" i="5"/>
  <c r="I242" i="5"/>
  <c r="I241" i="5"/>
  <c r="I240" i="5"/>
  <c r="I239" i="5"/>
  <c r="I238" i="5"/>
  <c r="I237" i="5"/>
  <c r="I236" i="5"/>
  <c r="I235" i="5"/>
  <c r="I234" i="5"/>
  <c r="I233" i="5"/>
  <c r="I232" i="5"/>
  <c r="I231" i="5"/>
  <c r="I230" i="5"/>
  <c r="I229" i="5"/>
  <c r="I228" i="5"/>
  <c r="H244" i="5"/>
  <c r="H243" i="5"/>
  <c r="H242" i="5"/>
  <c r="H241" i="5"/>
  <c r="H240" i="5"/>
  <c r="H239" i="5"/>
  <c r="H238" i="5"/>
  <c r="H237" i="5"/>
  <c r="H236" i="5"/>
  <c r="H235" i="5"/>
  <c r="H234" i="5"/>
  <c r="H233" i="5"/>
  <c r="H232" i="5"/>
  <c r="H231" i="5"/>
  <c r="H230" i="5"/>
  <c r="H229" i="5"/>
  <c r="H228" i="5"/>
  <c r="G244" i="5"/>
  <c r="G243" i="5"/>
  <c r="G242" i="5"/>
  <c r="G241" i="5"/>
  <c r="G240" i="5"/>
  <c r="G239" i="5"/>
  <c r="G238" i="5"/>
  <c r="G237" i="5"/>
  <c r="G236" i="5"/>
  <c r="G235" i="5"/>
  <c r="G234" i="5"/>
  <c r="G233" i="5"/>
  <c r="G232" i="5"/>
  <c r="G231" i="5"/>
  <c r="G230" i="5"/>
  <c r="G229" i="5"/>
  <c r="G208" i="5"/>
  <c r="S224" i="5"/>
  <c r="S223" i="5"/>
  <c r="S222" i="5"/>
  <c r="S221" i="5"/>
  <c r="S220" i="5"/>
  <c r="S219" i="5"/>
  <c r="S218" i="5"/>
  <c r="S217" i="5"/>
  <c r="S216" i="5"/>
  <c r="S215" i="5"/>
  <c r="S214" i="5"/>
  <c r="S213" i="5"/>
  <c r="S212" i="5"/>
  <c r="S211" i="5"/>
  <c r="S210" i="5"/>
  <c r="S209" i="5"/>
  <c r="S208" i="5"/>
  <c r="R224" i="5"/>
  <c r="R223" i="5"/>
  <c r="R222" i="5"/>
  <c r="R221" i="5"/>
  <c r="R220" i="5"/>
  <c r="R219" i="5"/>
  <c r="R218" i="5"/>
  <c r="R217" i="5"/>
  <c r="R216" i="5"/>
  <c r="R215" i="5"/>
  <c r="R214" i="5"/>
  <c r="R213" i="5"/>
  <c r="R212" i="5"/>
  <c r="R211" i="5"/>
  <c r="R210" i="5"/>
  <c r="R209" i="5"/>
  <c r="R208" i="5"/>
  <c r="Q224" i="5"/>
  <c r="Q223" i="5"/>
  <c r="Q222" i="5"/>
  <c r="Q221" i="5"/>
  <c r="Q220" i="5"/>
  <c r="Q219" i="5"/>
  <c r="Q218" i="5"/>
  <c r="Q217" i="5"/>
  <c r="Q216" i="5"/>
  <c r="Q215" i="5"/>
  <c r="Q214" i="5"/>
  <c r="Q213" i="5"/>
  <c r="Q212" i="5"/>
  <c r="Q211" i="5"/>
  <c r="Q210" i="5"/>
  <c r="Q209" i="5"/>
  <c r="Q208" i="5"/>
  <c r="P224" i="5"/>
  <c r="P223" i="5"/>
  <c r="P222" i="5"/>
  <c r="P221" i="5"/>
  <c r="P220" i="5"/>
  <c r="P219" i="5"/>
  <c r="P218" i="5"/>
  <c r="P217" i="5"/>
  <c r="P216" i="5"/>
  <c r="P215" i="5"/>
  <c r="P214" i="5"/>
  <c r="P213" i="5"/>
  <c r="P212" i="5"/>
  <c r="P211" i="5"/>
  <c r="P210" i="5"/>
  <c r="P209" i="5"/>
  <c r="P208" i="5"/>
  <c r="O224" i="5"/>
  <c r="O223" i="5"/>
  <c r="O222" i="5"/>
  <c r="O221" i="5"/>
  <c r="O220" i="5"/>
  <c r="O219" i="5"/>
  <c r="O218" i="5"/>
  <c r="O217" i="5"/>
  <c r="O216" i="5"/>
  <c r="O215" i="5"/>
  <c r="O214" i="5"/>
  <c r="O213" i="5"/>
  <c r="O212" i="5"/>
  <c r="O211" i="5"/>
  <c r="O210" i="5"/>
  <c r="O209" i="5"/>
  <c r="O208" i="5"/>
  <c r="N224" i="5"/>
  <c r="N223" i="5"/>
  <c r="N222" i="5"/>
  <c r="N221" i="5"/>
  <c r="N220" i="5"/>
  <c r="N219" i="5"/>
  <c r="N218" i="5"/>
  <c r="N217" i="5"/>
  <c r="N216" i="5"/>
  <c r="N215" i="5"/>
  <c r="N214" i="5"/>
  <c r="N213" i="5"/>
  <c r="N212" i="5"/>
  <c r="N211" i="5"/>
  <c r="N210" i="5"/>
  <c r="N209" i="5"/>
  <c r="N208" i="5"/>
  <c r="M224" i="5"/>
  <c r="M223" i="5"/>
  <c r="M222" i="5"/>
  <c r="M221" i="5"/>
  <c r="M220" i="5"/>
  <c r="M219" i="5"/>
  <c r="M218" i="5"/>
  <c r="M217" i="5"/>
  <c r="M216" i="5"/>
  <c r="M215" i="5"/>
  <c r="M214" i="5"/>
  <c r="M213" i="5"/>
  <c r="M212" i="5"/>
  <c r="M211" i="5"/>
  <c r="M210" i="5"/>
  <c r="M209" i="5"/>
  <c r="M208" i="5"/>
  <c r="L224" i="5"/>
  <c r="L223" i="5"/>
  <c r="L222" i="5"/>
  <c r="L221" i="5"/>
  <c r="L220" i="5"/>
  <c r="L219" i="5"/>
  <c r="L218" i="5"/>
  <c r="L217" i="5"/>
  <c r="L216" i="5"/>
  <c r="L215" i="5"/>
  <c r="L214" i="5"/>
  <c r="L213" i="5"/>
  <c r="L212" i="5"/>
  <c r="L211" i="5"/>
  <c r="L210" i="5"/>
  <c r="L209" i="5"/>
  <c r="L208" i="5"/>
  <c r="K224" i="5"/>
  <c r="K223" i="5"/>
  <c r="K222" i="5"/>
  <c r="K221" i="5"/>
  <c r="K220" i="5"/>
  <c r="K219" i="5"/>
  <c r="K218" i="5"/>
  <c r="K217" i="5"/>
  <c r="K216" i="5"/>
  <c r="K215" i="5"/>
  <c r="K214" i="5"/>
  <c r="K213" i="5"/>
  <c r="K212" i="5"/>
  <c r="K211" i="5"/>
  <c r="K210" i="5"/>
  <c r="K209" i="5"/>
  <c r="K208" i="5"/>
  <c r="J224" i="5"/>
  <c r="J223" i="5"/>
  <c r="J222" i="5"/>
  <c r="J221" i="5"/>
  <c r="J220" i="5"/>
  <c r="J219" i="5"/>
  <c r="J218" i="5"/>
  <c r="J217" i="5"/>
  <c r="J216" i="5"/>
  <c r="J215" i="5"/>
  <c r="J214" i="5"/>
  <c r="J213" i="5"/>
  <c r="J212" i="5"/>
  <c r="J211" i="5"/>
  <c r="J210" i="5"/>
  <c r="J209" i="5"/>
  <c r="J208" i="5"/>
  <c r="I224" i="5"/>
  <c r="I223" i="5"/>
  <c r="I222" i="5"/>
  <c r="I221" i="5"/>
  <c r="I220" i="5"/>
  <c r="I219" i="5"/>
  <c r="I218" i="5"/>
  <c r="I217" i="5"/>
  <c r="I216" i="5"/>
  <c r="I215" i="5"/>
  <c r="I214" i="5"/>
  <c r="I213" i="5"/>
  <c r="I212" i="5"/>
  <c r="I211" i="5"/>
  <c r="I210" i="5"/>
  <c r="I209" i="5"/>
  <c r="I208" i="5"/>
  <c r="H224" i="5"/>
  <c r="H223" i="5"/>
  <c r="H222" i="5"/>
  <c r="H221" i="5"/>
  <c r="H220" i="5"/>
  <c r="H219" i="5"/>
  <c r="H218" i="5"/>
  <c r="H217" i="5"/>
  <c r="H216" i="5"/>
  <c r="H215" i="5"/>
  <c r="H214" i="5"/>
  <c r="H213" i="5"/>
  <c r="H212" i="5"/>
  <c r="H211" i="5"/>
  <c r="H210" i="5"/>
  <c r="H209" i="5"/>
  <c r="H208" i="5"/>
  <c r="G224" i="5"/>
  <c r="G223" i="5"/>
  <c r="G222" i="5"/>
  <c r="G221" i="5"/>
  <c r="G220" i="5"/>
  <c r="G219" i="5"/>
  <c r="G218" i="5"/>
  <c r="G217" i="5"/>
  <c r="G216" i="5"/>
  <c r="G215" i="5"/>
  <c r="G214" i="5"/>
  <c r="G213" i="5"/>
  <c r="G212" i="5"/>
  <c r="G211" i="5"/>
  <c r="G210" i="5"/>
  <c r="G209" i="5"/>
  <c r="G188" i="5"/>
  <c r="S204" i="5"/>
  <c r="S203" i="5"/>
  <c r="S202" i="5"/>
  <c r="S201" i="5"/>
  <c r="S200" i="5"/>
  <c r="S199" i="5"/>
  <c r="S198" i="5"/>
  <c r="S197" i="5"/>
  <c r="S196" i="5"/>
  <c r="S195" i="5"/>
  <c r="S194" i="5"/>
  <c r="S193" i="5"/>
  <c r="S192" i="5"/>
  <c r="S191" i="5"/>
  <c r="S190" i="5"/>
  <c r="S189" i="5"/>
  <c r="S188" i="5"/>
  <c r="R204" i="5"/>
  <c r="R203" i="5"/>
  <c r="R202" i="5"/>
  <c r="R201" i="5"/>
  <c r="R200" i="5"/>
  <c r="R199" i="5"/>
  <c r="R198" i="5"/>
  <c r="R197" i="5"/>
  <c r="R196" i="5"/>
  <c r="R195" i="5"/>
  <c r="R194" i="5"/>
  <c r="R193" i="5"/>
  <c r="R192" i="5"/>
  <c r="R191" i="5"/>
  <c r="R190" i="5"/>
  <c r="R189" i="5"/>
  <c r="R188" i="5"/>
  <c r="Q204" i="5"/>
  <c r="Q203" i="5"/>
  <c r="Q202" i="5"/>
  <c r="Q201" i="5"/>
  <c r="Q200" i="5"/>
  <c r="Q199" i="5"/>
  <c r="Q198" i="5"/>
  <c r="Q197" i="5"/>
  <c r="Q196" i="5"/>
  <c r="Q195" i="5"/>
  <c r="Q194" i="5"/>
  <c r="Q193" i="5"/>
  <c r="Q192" i="5"/>
  <c r="Q191" i="5"/>
  <c r="Q190" i="5"/>
  <c r="Q189" i="5"/>
  <c r="Q188" i="5"/>
  <c r="P204" i="5"/>
  <c r="P203" i="5"/>
  <c r="P202" i="5"/>
  <c r="P201" i="5"/>
  <c r="P200" i="5"/>
  <c r="P199" i="5"/>
  <c r="P198" i="5"/>
  <c r="P197" i="5"/>
  <c r="P196" i="5"/>
  <c r="P195" i="5"/>
  <c r="P194" i="5"/>
  <c r="P193" i="5"/>
  <c r="P192" i="5"/>
  <c r="P191" i="5"/>
  <c r="P190" i="5"/>
  <c r="P189" i="5"/>
  <c r="P188" i="5"/>
  <c r="O204" i="5"/>
  <c r="O203" i="5"/>
  <c r="O202" i="5"/>
  <c r="O201" i="5"/>
  <c r="O200" i="5"/>
  <c r="O199" i="5"/>
  <c r="O198" i="5"/>
  <c r="O197" i="5"/>
  <c r="O196" i="5"/>
  <c r="O195" i="5"/>
  <c r="O194" i="5"/>
  <c r="O193" i="5"/>
  <c r="O192" i="5"/>
  <c r="O191" i="5"/>
  <c r="O190" i="5"/>
  <c r="O189" i="5"/>
  <c r="O188" i="5"/>
  <c r="N204" i="5"/>
  <c r="N203" i="5"/>
  <c r="N202" i="5"/>
  <c r="N201" i="5"/>
  <c r="N200" i="5"/>
  <c r="N199" i="5"/>
  <c r="N198" i="5"/>
  <c r="N197" i="5"/>
  <c r="N196" i="5"/>
  <c r="N195" i="5"/>
  <c r="N194" i="5"/>
  <c r="N193" i="5"/>
  <c r="N192" i="5"/>
  <c r="N191" i="5"/>
  <c r="N190" i="5"/>
  <c r="N189" i="5"/>
  <c r="N188" i="5"/>
  <c r="M204" i="5"/>
  <c r="M203" i="5"/>
  <c r="M202" i="5"/>
  <c r="M201" i="5"/>
  <c r="M200" i="5"/>
  <c r="M199" i="5"/>
  <c r="M198" i="5"/>
  <c r="M197" i="5"/>
  <c r="M196" i="5"/>
  <c r="M195" i="5"/>
  <c r="M194" i="5"/>
  <c r="M193" i="5"/>
  <c r="M192" i="5"/>
  <c r="M191" i="5"/>
  <c r="M190" i="5"/>
  <c r="M189" i="5"/>
  <c r="M188" i="5"/>
  <c r="L204" i="5"/>
  <c r="L203" i="5"/>
  <c r="L202" i="5"/>
  <c r="L201" i="5"/>
  <c r="L200" i="5"/>
  <c r="L199" i="5"/>
  <c r="L198" i="5"/>
  <c r="L197" i="5"/>
  <c r="L196" i="5"/>
  <c r="L195" i="5"/>
  <c r="L194" i="5"/>
  <c r="L193" i="5"/>
  <c r="L192" i="5"/>
  <c r="L191" i="5"/>
  <c r="L190" i="5"/>
  <c r="L189" i="5"/>
  <c r="L188" i="5"/>
  <c r="K204" i="5"/>
  <c r="K203" i="5"/>
  <c r="K202" i="5"/>
  <c r="K201" i="5"/>
  <c r="K200" i="5"/>
  <c r="K199" i="5"/>
  <c r="K198" i="5"/>
  <c r="K197" i="5"/>
  <c r="K196" i="5"/>
  <c r="K195" i="5"/>
  <c r="K194" i="5"/>
  <c r="K193" i="5"/>
  <c r="K192" i="5"/>
  <c r="K191" i="5"/>
  <c r="K190" i="5"/>
  <c r="K189" i="5"/>
  <c r="K188" i="5"/>
  <c r="J204" i="5"/>
  <c r="J203" i="5"/>
  <c r="J202" i="5"/>
  <c r="J201" i="5"/>
  <c r="J200" i="5"/>
  <c r="J199" i="5"/>
  <c r="J198" i="5"/>
  <c r="J197" i="5"/>
  <c r="J196" i="5"/>
  <c r="J195" i="5"/>
  <c r="J194" i="5"/>
  <c r="J193" i="5"/>
  <c r="J192" i="5"/>
  <c r="J191" i="5"/>
  <c r="J190" i="5"/>
  <c r="J189" i="5"/>
  <c r="J188" i="5"/>
  <c r="I204" i="5"/>
  <c r="I203" i="5"/>
  <c r="I202" i="5"/>
  <c r="I201" i="5"/>
  <c r="I200" i="5"/>
  <c r="I199" i="5"/>
  <c r="I198" i="5"/>
  <c r="I197" i="5"/>
  <c r="I196" i="5"/>
  <c r="I195" i="5"/>
  <c r="I194" i="5"/>
  <c r="I193" i="5"/>
  <c r="I192" i="5"/>
  <c r="I191" i="5"/>
  <c r="I190" i="5"/>
  <c r="I189" i="5"/>
  <c r="I188" i="5"/>
  <c r="H204" i="5"/>
  <c r="H203" i="5"/>
  <c r="H202" i="5"/>
  <c r="H201" i="5"/>
  <c r="H200" i="5"/>
  <c r="H199" i="5"/>
  <c r="H198" i="5"/>
  <c r="H197" i="5"/>
  <c r="H196" i="5"/>
  <c r="H195" i="5"/>
  <c r="H194" i="5"/>
  <c r="H193" i="5"/>
  <c r="H192" i="5"/>
  <c r="H191" i="5"/>
  <c r="H190" i="5"/>
  <c r="H189" i="5"/>
  <c r="H188" i="5"/>
  <c r="G204" i="5"/>
  <c r="G203" i="5"/>
  <c r="G202" i="5"/>
  <c r="G201" i="5"/>
  <c r="G200" i="5"/>
  <c r="G199" i="5"/>
  <c r="G198" i="5"/>
  <c r="G197" i="5"/>
  <c r="G196" i="5"/>
  <c r="G195" i="5"/>
  <c r="G194" i="5"/>
  <c r="G193" i="5"/>
  <c r="G192" i="5"/>
  <c r="G191" i="5"/>
  <c r="G190" i="5"/>
  <c r="G189" i="5"/>
  <c r="G168" i="5"/>
  <c r="S184" i="5"/>
  <c r="S183" i="5"/>
  <c r="S182" i="5"/>
  <c r="S181" i="5"/>
  <c r="S180" i="5"/>
  <c r="S179" i="5"/>
  <c r="S178" i="5"/>
  <c r="S177" i="5"/>
  <c r="S176" i="5"/>
  <c r="S175" i="5"/>
  <c r="S174" i="5"/>
  <c r="S173" i="5"/>
  <c r="S172" i="5"/>
  <c r="S171" i="5"/>
  <c r="S170" i="5"/>
  <c r="S169" i="5"/>
  <c r="S168" i="5"/>
  <c r="R184" i="5"/>
  <c r="R183" i="5"/>
  <c r="R182" i="5"/>
  <c r="R181" i="5"/>
  <c r="R180" i="5"/>
  <c r="R179" i="5"/>
  <c r="R178" i="5"/>
  <c r="R177" i="5"/>
  <c r="R176" i="5"/>
  <c r="R175" i="5"/>
  <c r="R174" i="5"/>
  <c r="R173" i="5"/>
  <c r="R172" i="5"/>
  <c r="R171" i="5"/>
  <c r="R170" i="5"/>
  <c r="R169" i="5"/>
  <c r="R168" i="5"/>
  <c r="Q184" i="5"/>
  <c r="Q183" i="5"/>
  <c r="Q182" i="5"/>
  <c r="Q181" i="5"/>
  <c r="Q180" i="5"/>
  <c r="Q179" i="5"/>
  <c r="Q178" i="5"/>
  <c r="Q177" i="5"/>
  <c r="Q176" i="5"/>
  <c r="Q175" i="5"/>
  <c r="Q174" i="5"/>
  <c r="Q173" i="5"/>
  <c r="Q172" i="5"/>
  <c r="Q171" i="5"/>
  <c r="Q170" i="5"/>
  <c r="Q169" i="5"/>
  <c r="Q168" i="5"/>
  <c r="P184" i="5"/>
  <c r="P183" i="5"/>
  <c r="P182" i="5"/>
  <c r="P181" i="5"/>
  <c r="P180" i="5"/>
  <c r="P179" i="5"/>
  <c r="P178" i="5"/>
  <c r="P177" i="5"/>
  <c r="P176" i="5"/>
  <c r="P175" i="5"/>
  <c r="P174" i="5"/>
  <c r="P173" i="5"/>
  <c r="P172" i="5"/>
  <c r="P171" i="5"/>
  <c r="P170" i="5"/>
  <c r="P169" i="5"/>
  <c r="P168" i="5"/>
  <c r="O184" i="5"/>
  <c r="O183" i="5"/>
  <c r="O182" i="5"/>
  <c r="O181" i="5"/>
  <c r="O180" i="5"/>
  <c r="O179" i="5"/>
  <c r="O178" i="5"/>
  <c r="O177" i="5"/>
  <c r="O176" i="5"/>
  <c r="O175" i="5"/>
  <c r="O174" i="5"/>
  <c r="O173" i="5"/>
  <c r="O172" i="5"/>
  <c r="O171" i="5"/>
  <c r="O170" i="5"/>
  <c r="O169" i="5"/>
  <c r="O168" i="5"/>
  <c r="N184" i="5"/>
  <c r="N183" i="5"/>
  <c r="N182" i="5"/>
  <c r="N181" i="5"/>
  <c r="N180" i="5"/>
  <c r="N179" i="5"/>
  <c r="N178" i="5"/>
  <c r="N177" i="5"/>
  <c r="N176" i="5"/>
  <c r="N175" i="5"/>
  <c r="N174" i="5"/>
  <c r="N173" i="5"/>
  <c r="N172" i="5"/>
  <c r="N171" i="5"/>
  <c r="N170" i="5"/>
  <c r="N169" i="5"/>
  <c r="N168" i="5"/>
  <c r="M184" i="5"/>
  <c r="M183" i="5"/>
  <c r="M182" i="5"/>
  <c r="M181" i="5"/>
  <c r="M180" i="5"/>
  <c r="M179" i="5"/>
  <c r="M178" i="5"/>
  <c r="M177" i="5"/>
  <c r="M176" i="5"/>
  <c r="M175" i="5"/>
  <c r="M174" i="5"/>
  <c r="M173" i="5"/>
  <c r="M172" i="5"/>
  <c r="M171" i="5"/>
  <c r="M170" i="5"/>
  <c r="M169" i="5"/>
  <c r="M168" i="5"/>
  <c r="L184" i="5"/>
  <c r="L183" i="5"/>
  <c r="L182" i="5"/>
  <c r="L181" i="5"/>
  <c r="L180" i="5"/>
  <c r="L179" i="5"/>
  <c r="L178" i="5"/>
  <c r="L177" i="5"/>
  <c r="L176" i="5"/>
  <c r="L175" i="5"/>
  <c r="L174" i="5"/>
  <c r="L173" i="5"/>
  <c r="L172" i="5"/>
  <c r="L171" i="5"/>
  <c r="L170" i="5"/>
  <c r="L169" i="5"/>
  <c r="L168" i="5"/>
  <c r="K184" i="5"/>
  <c r="K183" i="5"/>
  <c r="K182" i="5"/>
  <c r="K181" i="5"/>
  <c r="K180" i="5"/>
  <c r="K179" i="5"/>
  <c r="K178" i="5"/>
  <c r="K177" i="5"/>
  <c r="K176" i="5"/>
  <c r="K175" i="5"/>
  <c r="K174" i="5"/>
  <c r="K173" i="5"/>
  <c r="K172" i="5"/>
  <c r="K171" i="5"/>
  <c r="K170" i="5"/>
  <c r="K169" i="5"/>
  <c r="K168" i="5"/>
  <c r="J184" i="5"/>
  <c r="J183" i="5"/>
  <c r="J182" i="5"/>
  <c r="J181" i="5"/>
  <c r="J180" i="5"/>
  <c r="J179" i="5"/>
  <c r="J178" i="5"/>
  <c r="J177" i="5"/>
  <c r="J176" i="5"/>
  <c r="J175" i="5"/>
  <c r="J174" i="5"/>
  <c r="J173" i="5"/>
  <c r="J172" i="5"/>
  <c r="J171" i="5"/>
  <c r="J170" i="5"/>
  <c r="J169" i="5"/>
  <c r="J168" i="5"/>
  <c r="I184" i="5"/>
  <c r="I183" i="5"/>
  <c r="I182" i="5"/>
  <c r="I181" i="5"/>
  <c r="I180" i="5"/>
  <c r="I179" i="5"/>
  <c r="I178" i="5"/>
  <c r="I177" i="5"/>
  <c r="I176" i="5"/>
  <c r="I175" i="5"/>
  <c r="I174" i="5"/>
  <c r="I173" i="5"/>
  <c r="I172" i="5"/>
  <c r="I171" i="5"/>
  <c r="I170" i="5"/>
  <c r="I169" i="5"/>
  <c r="I168" i="5"/>
  <c r="H184" i="5"/>
  <c r="H183" i="5"/>
  <c r="H182" i="5"/>
  <c r="H181" i="5"/>
  <c r="H180" i="5"/>
  <c r="H179" i="5"/>
  <c r="H178" i="5"/>
  <c r="H177" i="5"/>
  <c r="H176" i="5"/>
  <c r="H175" i="5"/>
  <c r="H174" i="5"/>
  <c r="H173" i="5"/>
  <c r="H172" i="5"/>
  <c r="H171" i="5"/>
  <c r="H170" i="5"/>
  <c r="H169" i="5"/>
  <c r="H168" i="5"/>
  <c r="G184" i="5"/>
  <c r="G183" i="5"/>
  <c r="G182" i="5"/>
  <c r="G181" i="5"/>
  <c r="G180" i="5"/>
  <c r="G179" i="5"/>
  <c r="G178" i="5"/>
  <c r="G177" i="5"/>
  <c r="G176" i="5"/>
  <c r="G175" i="5"/>
  <c r="G174" i="5"/>
  <c r="G173" i="5"/>
  <c r="G172" i="5"/>
  <c r="G171" i="5"/>
  <c r="G170" i="5"/>
  <c r="G169" i="5"/>
  <c r="G148" i="5"/>
  <c r="S164" i="5"/>
  <c r="S163" i="5"/>
  <c r="S162" i="5"/>
  <c r="S161" i="5"/>
  <c r="S160" i="5"/>
  <c r="S159" i="5"/>
  <c r="S158" i="5"/>
  <c r="S157" i="5"/>
  <c r="S156" i="5"/>
  <c r="S155" i="5"/>
  <c r="S154" i="5"/>
  <c r="S153" i="5"/>
  <c r="S152" i="5"/>
  <c r="S151" i="5"/>
  <c r="S150" i="5"/>
  <c r="S149" i="5"/>
  <c r="S148" i="5"/>
  <c r="R164" i="5"/>
  <c r="R163" i="5"/>
  <c r="R162" i="5"/>
  <c r="R161" i="5"/>
  <c r="R160" i="5"/>
  <c r="R159" i="5"/>
  <c r="R158" i="5"/>
  <c r="R157" i="5"/>
  <c r="R156" i="5"/>
  <c r="R155" i="5"/>
  <c r="R154" i="5"/>
  <c r="R153" i="5"/>
  <c r="R152" i="5"/>
  <c r="R151" i="5"/>
  <c r="R150" i="5"/>
  <c r="R149" i="5"/>
  <c r="R148" i="5"/>
  <c r="Q164" i="5"/>
  <c r="Q163" i="5"/>
  <c r="Q162" i="5"/>
  <c r="Q161" i="5"/>
  <c r="Q160" i="5"/>
  <c r="Q159" i="5"/>
  <c r="Q158" i="5"/>
  <c r="Q157" i="5"/>
  <c r="Q156" i="5"/>
  <c r="Q155" i="5"/>
  <c r="Q154" i="5"/>
  <c r="Q153" i="5"/>
  <c r="Q152" i="5"/>
  <c r="Q151" i="5"/>
  <c r="Q150" i="5"/>
  <c r="Q149" i="5"/>
  <c r="Q148" i="5"/>
  <c r="P164" i="5"/>
  <c r="P163" i="5"/>
  <c r="P162" i="5"/>
  <c r="P161" i="5"/>
  <c r="P160" i="5"/>
  <c r="P159" i="5"/>
  <c r="P158" i="5"/>
  <c r="P157" i="5"/>
  <c r="P156" i="5"/>
  <c r="P155" i="5"/>
  <c r="P154" i="5"/>
  <c r="P153" i="5"/>
  <c r="P152" i="5"/>
  <c r="P151" i="5"/>
  <c r="P150" i="5"/>
  <c r="P149" i="5"/>
  <c r="P148" i="5"/>
  <c r="O164" i="5"/>
  <c r="O163" i="5"/>
  <c r="O162" i="5"/>
  <c r="O161" i="5"/>
  <c r="O160" i="5"/>
  <c r="O159" i="5"/>
  <c r="O158" i="5"/>
  <c r="O157" i="5"/>
  <c r="O156" i="5"/>
  <c r="O155" i="5"/>
  <c r="O154" i="5"/>
  <c r="O153" i="5"/>
  <c r="O152" i="5"/>
  <c r="O151" i="5"/>
  <c r="O150" i="5"/>
  <c r="O149" i="5"/>
  <c r="O148" i="5"/>
  <c r="N164" i="5"/>
  <c r="N163" i="5"/>
  <c r="N162" i="5"/>
  <c r="N161" i="5"/>
  <c r="N160" i="5"/>
  <c r="N159" i="5"/>
  <c r="N158" i="5"/>
  <c r="N157" i="5"/>
  <c r="N156" i="5"/>
  <c r="N155" i="5"/>
  <c r="N154" i="5"/>
  <c r="N153" i="5"/>
  <c r="N152" i="5"/>
  <c r="N151" i="5"/>
  <c r="N150" i="5"/>
  <c r="N149" i="5"/>
  <c r="N148" i="5"/>
  <c r="M164" i="5"/>
  <c r="M163" i="5"/>
  <c r="M162" i="5"/>
  <c r="M161" i="5"/>
  <c r="M160" i="5"/>
  <c r="M159" i="5"/>
  <c r="M158" i="5"/>
  <c r="M157" i="5"/>
  <c r="M156" i="5"/>
  <c r="M155" i="5"/>
  <c r="M154" i="5"/>
  <c r="M153" i="5"/>
  <c r="M152" i="5"/>
  <c r="M151" i="5"/>
  <c r="M150" i="5"/>
  <c r="M149" i="5"/>
  <c r="M148" i="5"/>
  <c r="L164" i="5"/>
  <c r="L163" i="5"/>
  <c r="L162" i="5"/>
  <c r="L161" i="5"/>
  <c r="L160" i="5"/>
  <c r="L159" i="5"/>
  <c r="L158" i="5"/>
  <c r="L157" i="5"/>
  <c r="L156" i="5"/>
  <c r="L155" i="5"/>
  <c r="L154" i="5"/>
  <c r="L153" i="5"/>
  <c r="L152" i="5"/>
  <c r="L151" i="5"/>
  <c r="L150" i="5"/>
  <c r="L149" i="5"/>
  <c r="L148" i="5"/>
  <c r="K164" i="5"/>
  <c r="K163" i="5"/>
  <c r="K162" i="5"/>
  <c r="K161" i="5"/>
  <c r="K160" i="5"/>
  <c r="K159" i="5"/>
  <c r="K158" i="5"/>
  <c r="K157" i="5"/>
  <c r="K156" i="5"/>
  <c r="K155" i="5"/>
  <c r="K154" i="5"/>
  <c r="K153" i="5"/>
  <c r="K152" i="5"/>
  <c r="K151" i="5"/>
  <c r="K150" i="5"/>
  <c r="K149" i="5"/>
  <c r="K148" i="5"/>
  <c r="J164" i="5"/>
  <c r="J163" i="5"/>
  <c r="J162" i="5"/>
  <c r="J161" i="5"/>
  <c r="J160" i="5"/>
  <c r="J159" i="5"/>
  <c r="J158" i="5"/>
  <c r="J157" i="5"/>
  <c r="J156" i="5"/>
  <c r="J155" i="5"/>
  <c r="J154" i="5"/>
  <c r="J153" i="5"/>
  <c r="J152" i="5"/>
  <c r="J151" i="5"/>
  <c r="J150" i="5"/>
  <c r="J149" i="5"/>
  <c r="J148" i="5"/>
  <c r="I164" i="5"/>
  <c r="I163" i="5"/>
  <c r="I162" i="5"/>
  <c r="I161" i="5"/>
  <c r="I160" i="5"/>
  <c r="I159" i="5"/>
  <c r="I158" i="5"/>
  <c r="I157" i="5"/>
  <c r="I156" i="5"/>
  <c r="I155" i="5"/>
  <c r="I154" i="5"/>
  <c r="I153" i="5"/>
  <c r="I152" i="5"/>
  <c r="I151" i="5"/>
  <c r="I150" i="5"/>
  <c r="I149" i="5"/>
  <c r="I148" i="5"/>
  <c r="H164" i="5"/>
  <c r="H163" i="5"/>
  <c r="H162" i="5"/>
  <c r="H161" i="5"/>
  <c r="H160" i="5"/>
  <c r="H159" i="5"/>
  <c r="H158" i="5"/>
  <c r="H157" i="5"/>
  <c r="H156" i="5"/>
  <c r="H155" i="5"/>
  <c r="H154" i="5"/>
  <c r="H153" i="5"/>
  <c r="H152" i="5"/>
  <c r="H151" i="5"/>
  <c r="H150" i="5"/>
  <c r="H149" i="5"/>
  <c r="H148" i="5"/>
  <c r="G164" i="5"/>
  <c r="G163" i="5"/>
  <c r="G162" i="5"/>
  <c r="G161" i="5"/>
  <c r="G160" i="5"/>
  <c r="G159" i="5"/>
  <c r="G158" i="5"/>
  <c r="G157" i="5"/>
  <c r="G156" i="5"/>
  <c r="G155" i="5"/>
  <c r="G154" i="5"/>
  <c r="G153" i="5"/>
  <c r="G152" i="5"/>
  <c r="G151" i="5"/>
  <c r="G150" i="5"/>
  <c r="G149" i="5"/>
  <c r="G108" i="5"/>
  <c r="S124" i="5"/>
  <c r="S123" i="5"/>
  <c r="S122" i="5"/>
  <c r="S121" i="5"/>
  <c r="S120" i="5"/>
  <c r="S119" i="5"/>
  <c r="S118" i="5"/>
  <c r="S117" i="5"/>
  <c r="S116" i="5"/>
  <c r="S115" i="5"/>
  <c r="S114" i="5"/>
  <c r="S113" i="5"/>
  <c r="S112" i="5"/>
  <c r="S111" i="5"/>
  <c r="S110" i="5"/>
  <c r="S109" i="5"/>
  <c r="S108" i="5"/>
  <c r="R124" i="5"/>
  <c r="R123" i="5"/>
  <c r="R122" i="5"/>
  <c r="R121" i="5"/>
  <c r="R120" i="5"/>
  <c r="R119" i="5"/>
  <c r="R118" i="5"/>
  <c r="R117" i="5"/>
  <c r="R116" i="5"/>
  <c r="R115" i="5"/>
  <c r="R114" i="5"/>
  <c r="R113" i="5"/>
  <c r="R112" i="5"/>
  <c r="R111" i="5"/>
  <c r="R110" i="5"/>
  <c r="R109" i="5"/>
  <c r="R108" i="5"/>
  <c r="Q124" i="5"/>
  <c r="Q123" i="5"/>
  <c r="Q122" i="5"/>
  <c r="Q121" i="5"/>
  <c r="Q120" i="5"/>
  <c r="Q119" i="5"/>
  <c r="Q118" i="5"/>
  <c r="Q117" i="5"/>
  <c r="Q116" i="5"/>
  <c r="Q115" i="5"/>
  <c r="Q114" i="5"/>
  <c r="Q113" i="5"/>
  <c r="Q112" i="5"/>
  <c r="Q111" i="5"/>
  <c r="Q110" i="5"/>
  <c r="Q109" i="5"/>
  <c r="Q108" i="5"/>
  <c r="P124" i="5"/>
  <c r="P123" i="5"/>
  <c r="P122" i="5"/>
  <c r="P121" i="5"/>
  <c r="P120" i="5"/>
  <c r="P119" i="5"/>
  <c r="P118" i="5"/>
  <c r="P117" i="5"/>
  <c r="P116" i="5"/>
  <c r="P115" i="5"/>
  <c r="P114" i="5"/>
  <c r="P113" i="5"/>
  <c r="P112" i="5"/>
  <c r="P111" i="5"/>
  <c r="P110" i="5"/>
  <c r="P109" i="5"/>
  <c r="P108" i="5"/>
  <c r="O124" i="5"/>
  <c r="O123" i="5"/>
  <c r="O122" i="5"/>
  <c r="O121" i="5"/>
  <c r="O120" i="5"/>
  <c r="O119" i="5"/>
  <c r="O118" i="5"/>
  <c r="O117" i="5"/>
  <c r="O116" i="5"/>
  <c r="O115" i="5"/>
  <c r="O114" i="5"/>
  <c r="O113" i="5"/>
  <c r="O112" i="5"/>
  <c r="O111" i="5"/>
  <c r="O110" i="5"/>
  <c r="O109" i="5"/>
  <c r="O108" i="5"/>
  <c r="N124" i="5"/>
  <c r="N123" i="5"/>
  <c r="N122" i="5"/>
  <c r="N121" i="5"/>
  <c r="N120" i="5"/>
  <c r="N119" i="5"/>
  <c r="N118" i="5"/>
  <c r="N117" i="5"/>
  <c r="N116" i="5"/>
  <c r="N115" i="5"/>
  <c r="N114" i="5"/>
  <c r="N113" i="5"/>
  <c r="N112" i="5"/>
  <c r="N111" i="5"/>
  <c r="N110" i="5"/>
  <c r="N109" i="5"/>
  <c r="N108" i="5"/>
  <c r="M124" i="5"/>
  <c r="M123" i="5"/>
  <c r="M122" i="5"/>
  <c r="M121" i="5"/>
  <c r="M120" i="5"/>
  <c r="M119" i="5"/>
  <c r="M118" i="5"/>
  <c r="M117" i="5"/>
  <c r="M116" i="5"/>
  <c r="M115" i="5"/>
  <c r="M114" i="5"/>
  <c r="M113" i="5"/>
  <c r="M112" i="5"/>
  <c r="M111" i="5"/>
  <c r="M110" i="5"/>
  <c r="M109" i="5"/>
  <c r="M108" i="5"/>
  <c r="L124" i="5"/>
  <c r="L123" i="5"/>
  <c r="L122" i="5"/>
  <c r="L121" i="5"/>
  <c r="L120" i="5"/>
  <c r="L119" i="5"/>
  <c r="L118" i="5"/>
  <c r="L117" i="5"/>
  <c r="L116" i="5"/>
  <c r="L115" i="5"/>
  <c r="L114" i="5"/>
  <c r="L113" i="5"/>
  <c r="L112" i="5"/>
  <c r="L111" i="5"/>
  <c r="L110" i="5"/>
  <c r="L109" i="5"/>
  <c r="L108" i="5"/>
  <c r="K124" i="5"/>
  <c r="K123" i="5"/>
  <c r="K122" i="5"/>
  <c r="K121" i="5"/>
  <c r="K120" i="5"/>
  <c r="K119" i="5"/>
  <c r="K118" i="5"/>
  <c r="K117" i="5"/>
  <c r="K116" i="5"/>
  <c r="K115" i="5"/>
  <c r="K114" i="5"/>
  <c r="K113" i="5"/>
  <c r="K112" i="5"/>
  <c r="K111" i="5"/>
  <c r="K110" i="5"/>
  <c r="K109" i="5"/>
  <c r="K108" i="5"/>
  <c r="J124" i="5"/>
  <c r="J123" i="5"/>
  <c r="J122" i="5"/>
  <c r="J121" i="5"/>
  <c r="J120" i="5"/>
  <c r="J119" i="5"/>
  <c r="J118" i="5"/>
  <c r="J117" i="5"/>
  <c r="J116" i="5"/>
  <c r="J115" i="5"/>
  <c r="J114" i="5"/>
  <c r="J113" i="5"/>
  <c r="J112" i="5"/>
  <c r="J111" i="5"/>
  <c r="J110" i="5"/>
  <c r="J109" i="5"/>
  <c r="J108" i="5"/>
  <c r="I124" i="5"/>
  <c r="I123" i="5"/>
  <c r="I122" i="5"/>
  <c r="I121" i="5"/>
  <c r="I120" i="5"/>
  <c r="I119" i="5"/>
  <c r="I118" i="5"/>
  <c r="I117" i="5"/>
  <c r="I116" i="5"/>
  <c r="I115" i="5"/>
  <c r="I114" i="5"/>
  <c r="I113" i="5"/>
  <c r="I112" i="5"/>
  <c r="I111" i="5"/>
  <c r="I110" i="5"/>
  <c r="I109" i="5"/>
  <c r="I108" i="5"/>
  <c r="H124" i="5"/>
  <c r="H123" i="5"/>
  <c r="H122" i="5"/>
  <c r="H121" i="5"/>
  <c r="H120" i="5"/>
  <c r="H119" i="5"/>
  <c r="H118" i="5"/>
  <c r="H117" i="5"/>
  <c r="H116" i="5"/>
  <c r="H115" i="5"/>
  <c r="H114" i="5"/>
  <c r="H113" i="5"/>
  <c r="H112" i="5"/>
  <c r="H111" i="5"/>
  <c r="H110" i="5"/>
  <c r="H109" i="5"/>
  <c r="H108" i="5"/>
  <c r="G124" i="5"/>
  <c r="G123" i="5"/>
  <c r="G122" i="5"/>
  <c r="G121" i="5"/>
  <c r="G120" i="5"/>
  <c r="G119" i="5"/>
  <c r="G118" i="5"/>
  <c r="G117" i="5"/>
  <c r="G116" i="5"/>
  <c r="G115" i="5"/>
  <c r="G114" i="5"/>
  <c r="G113" i="5"/>
  <c r="G112" i="5"/>
  <c r="G111" i="5"/>
  <c r="G110" i="5"/>
  <c r="G109" i="5"/>
  <c r="G104" i="5"/>
  <c r="S104" i="5"/>
  <c r="R104" i="5"/>
  <c r="Q104" i="5"/>
  <c r="P104" i="5"/>
  <c r="O104" i="5"/>
  <c r="N104" i="5"/>
  <c r="M104" i="5"/>
  <c r="L104" i="5"/>
  <c r="K104" i="5"/>
  <c r="J104" i="5"/>
  <c r="I104" i="5"/>
  <c r="H104" i="5"/>
  <c r="G103" i="5"/>
  <c r="S103" i="5"/>
  <c r="R103" i="5"/>
  <c r="Q103" i="5"/>
  <c r="P103" i="5"/>
  <c r="O103" i="5"/>
  <c r="N103" i="5"/>
  <c r="M103" i="5"/>
  <c r="L103" i="5"/>
  <c r="K103" i="5"/>
  <c r="J103" i="5"/>
  <c r="I103" i="5"/>
  <c r="H103" i="5"/>
  <c r="G102" i="5"/>
  <c r="S102" i="5"/>
  <c r="R102" i="5"/>
  <c r="Q102" i="5"/>
  <c r="P102" i="5"/>
  <c r="O102" i="5"/>
  <c r="N102" i="5"/>
  <c r="M102" i="5"/>
  <c r="L102" i="5"/>
  <c r="K102" i="5"/>
  <c r="J102" i="5"/>
  <c r="I102" i="5"/>
  <c r="H102" i="5"/>
  <c r="G101" i="5"/>
  <c r="S101" i="5"/>
  <c r="R101" i="5"/>
  <c r="Q101" i="5"/>
  <c r="P101" i="5"/>
  <c r="O101" i="5"/>
  <c r="N101" i="5"/>
  <c r="M101" i="5"/>
  <c r="L101" i="5"/>
  <c r="K101" i="5"/>
  <c r="J101" i="5"/>
  <c r="I101" i="5"/>
  <c r="H101" i="5"/>
  <c r="G100" i="5"/>
  <c r="S100" i="5"/>
  <c r="R100" i="5"/>
  <c r="Q100" i="5"/>
  <c r="P100" i="5"/>
  <c r="O100" i="5"/>
  <c r="N100" i="5"/>
  <c r="M100" i="5"/>
  <c r="L100" i="5"/>
  <c r="K100" i="5"/>
  <c r="J100" i="5"/>
  <c r="I100" i="5"/>
  <c r="H100" i="5"/>
  <c r="G99" i="5"/>
  <c r="S99" i="5"/>
  <c r="R99" i="5"/>
  <c r="Q99" i="5"/>
  <c r="P99" i="5"/>
  <c r="O99" i="5"/>
  <c r="N99" i="5"/>
  <c r="M99" i="5"/>
  <c r="L99" i="5"/>
  <c r="K99" i="5"/>
  <c r="J99" i="5"/>
  <c r="I99" i="5"/>
  <c r="H99" i="5"/>
  <c r="G95" i="5"/>
  <c r="S95" i="5"/>
  <c r="R95" i="5"/>
  <c r="Q95" i="5"/>
  <c r="P95" i="5"/>
  <c r="O95" i="5"/>
  <c r="N95" i="5"/>
  <c r="M95" i="5"/>
  <c r="L95" i="5"/>
  <c r="K95" i="5"/>
  <c r="J95" i="5"/>
  <c r="I95" i="5"/>
  <c r="H95" i="5"/>
  <c r="G98" i="5"/>
  <c r="S98" i="5"/>
  <c r="R98" i="5"/>
  <c r="Q98" i="5"/>
  <c r="P98" i="5"/>
  <c r="O98" i="5"/>
  <c r="N98" i="5"/>
  <c r="M98" i="5"/>
  <c r="L98" i="5"/>
  <c r="K98" i="5"/>
  <c r="J98" i="5"/>
  <c r="I98" i="5"/>
  <c r="H98" i="5"/>
  <c r="G97" i="5"/>
  <c r="S97" i="5"/>
  <c r="R97" i="5"/>
  <c r="Q97" i="5"/>
  <c r="P97" i="5"/>
  <c r="O97" i="5"/>
  <c r="N97" i="5"/>
  <c r="M97" i="5"/>
  <c r="L97" i="5"/>
  <c r="K97" i="5"/>
  <c r="J97" i="5"/>
  <c r="I97" i="5"/>
  <c r="H97" i="5"/>
  <c r="G96" i="5"/>
  <c r="S96" i="5"/>
  <c r="R96" i="5"/>
  <c r="Q96" i="5"/>
  <c r="P96" i="5"/>
  <c r="O96" i="5"/>
  <c r="N96" i="5"/>
  <c r="M96" i="5"/>
  <c r="L96" i="5"/>
  <c r="K96" i="5"/>
  <c r="J96" i="5"/>
  <c r="I96" i="5"/>
  <c r="H96" i="5"/>
  <c r="G89" i="5"/>
  <c r="H89" i="5"/>
  <c r="I89" i="5"/>
  <c r="J89" i="5"/>
  <c r="K89" i="5"/>
  <c r="L89" i="5"/>
  <c r="M89" i="5"/>
  <c r="N89" i="5"/>
  <c r="O89" i="5"/>
  <c r="P89" i="5"/>
  <c r="Q89" i="5"/>
  <c r="R89" i="5"/>
  <c r="S89" i="5"/>
  <c r="G90" i="5"/>
  <c r="H90" i="5"/>
  <c r="I90" i="5"/>
  <c r="J90" i="5"/>
  <c r="K90" i="5"/>
  <c r="L90" i="5"/>
  <c r="M90" i="5"/>
  <c r="N90" i="5"/>
  <c r="O90" i="5"/>
  <c r="P90" i="5"/>
  <c r="Q90" i="5"/>
  <c r="R90" i="5"/>
  <c r="S90" i="5"/>
  <c r="G91" i="5"/>
  <c r="H91" i="5"/>
  <c r="I91" i="5"/>
  <c r="J91" i="5"/>
  <c r="K91" i="5"/>
  <c r="L91" i="5"/>
  <c r="M91" i="5"/>
  <c r="N91" i="5"/>
  <c r="O91" i="5"/>
  <c r="P91" i="5"/>
  <c r="Q91" i="5"/>
  <c r="R91" i="5"/>
  <c r="S91" i="5"/>
  <c r="G92" i="5"/>
  <c r="H92" i="5"/>
  <c r="I92" i="5"/>
  <c r="J92" i="5"/>
  <c r="K92" i="5"/>
  <c r="L92" i="5"/>
  <c r="M92" i="5"/>
  <c r="N92" i="5"/>
  <c r="O92" i="5"/>
  <c r="P92" i="5"/>
  <c r="Q92" i="5"/>
  <c r="R92" i="5"/>
  <c r="S92" i="5"/>
  <c r="G93" i="5"/>
  <c r="H93" i="5"/>
  <c r="I93" i="5"/>
  <c r="J93" i="5"/>
  <c r="K93" i="5"/>
  <c r="L93" i="5"/>
  <c r="M93" i="5"/>
  <c r="N93" i="5"/>
  <c r="O93" i="5"/>
  <c r="P93" i="5"/>
  <c r="Q93" i="5"/>
  <c r="R93" i="5"/>
  <c r="S93" i="5"/>
  <c r="G94" i="5"/>
  <c r="H94" i="5"/>
  <c r="I94" i="5"/>
  <c r="J94" i="5"/>
  <c r="K94" i="5"/>
  <c r="L94" i="5"/>
  <c r="M94" i="5"/>
  <c r="N94" i="5"/>
  <c r="O94" i="5"/>
  <c r="P94" i="5"/>
  <c r="Q94" i="5"/>
  <c r="R94" i="5"/>
  <c r="S94" i="5"/>
  <c r="H88" i="5"/>
  <c r="I88" i="5"/>
  <c r="J88" i="5"/>
  <c r="K88" i="5"/>
  <c r="L88" i="5"/>
  <c r="M88" i="5"/>
  <c r="N88" i="5"/>
  <c r="O88" i="5"/>
  <c r="P88" i="5"/>
  <c r="Q88" i="5"/>
  <c r="R88" i="5"/>
  <c r="S88" i="5"/>
  <c r="G88" i="5"/>
  <c r="G68" i="5"/>
  <c r="S84" i="5"/>
  <c r="S83" i="5"/>
  <c r="S82" i="5"/>
  <c r="S81" i="5"/>
  <c r="S80" i="5"/>
  <c r="S79" i="5"/>
  <c r="S78" i="5"/>
  <c r="S77" i="5"/>
  <c r="S76" i="5"/>
  <c r="S75" i="5"/>
  <c r="S74" i="5"/>
  <c r="S73" i="5"/>
  <c r="S72" i="5"/>
  <c r="S71" i="5"/>
  <c r="S70" i="5"/>
  <c r="S69" i="5"/>
  <c r="S68" i="5"/>
  <c r="R84" i="5"/>
  <c r="R83" i="5"/>
  <c r="R82" i="5"/>
  <c r="R81" i="5"/>
  <c r="R80" i="5"/>
  <c r="R79" i="5"/>
  <c r="R78" i="5"/>
  <c r="R77" i="5"/>
  <c r="R76" i="5"/>
  <c r="R75" i="5"/>
  <c r="R74" i="5"/>
  <c r="R73" i="5"/>
  <c r="R72" i="5"/>
  <c r="R71" i="5"/>
  <c r="R70" i="5"/>
  <c r="R69" i="5"/>
  <c r="R68" i="5"/>
  <c r="Q84" i="5"/>
  <c r="Q83" i="5"/>
  <c r="Q82" i="5"/>
  <c r="Q81" i="5"/>
  <c r="Q80" i="5"/>
  <c r="Q79" i="5"/>
  <c r="Q78" i="5"/>
  <c r="Q77" i="5"/>
  <c r="Q76" i="5"/>
  <c r="Q75" i="5"/>
  <c r="Q74" i="5"/>
  <c r="Q73" i="5"/>
  <c r="Q72" i="5"/>
  <c r="Q71" i="5"/>
  <c r="Q70" i="5"/>
  <c r="Q69" i="5"/>
  <c r="Q68" i="5"/>
  <c r="P84" i="5"/>
  <c r="P83" i="5"/>
  <c r="P82" i="5"/>
  <c r="P81" i="5"/>
  <c r="P80" i="5"/>
  <c r="P79" i="5"/>
  <c r="P78" i="5"/>
  <c r="P77" i="5"/>
  <c r="P76" i="5"/>
  <c r="P75" i="5"/>
  <c r="P74" i="5"/>
  <c r="P73" i="5"/>
  <c r="P72" i="5"/>
  <c r="P71" i="5"/>
  <c r="P70" i="5"/>
  <c r="P69" i="5"/>
  <c r="P68" i="5"/>
  <c r="O84" i="5"/>
  <c r="O83" i="5"/>
  <c r="O82" i="5"/>
  <c r="O81" i="5"/>
  <c r="O80" i="5"/>
  <c r="O79" i="5"/>
  <c r="O78" i="5"/>
  <c r="O77" i="5"/>
  <c r="O76" i="5"/>
  <c r="O75" i="5"/>
  <c r="O74" i="5"/>
  <c r="O73" i="5"/>
  <c r="O72" i="5"/>
  <c r="O71" i="5"/>
  <c r="O70" i="5"/>
  <c r="O69" i="5"/>
  <c r="O68" i="5"/>
  <c r="N75" i="5"/>
  <c r="N74" i="5"/>
  <c r="N73" i="5"/>
  <c r="N72" i="5"/>
  <c r="N71" i="5"/>
  <c r="N70" i="5"/>
  <c r="N69" i="5"/>
  <c r="N68" i="5"/>
  <c r="M84" i="5"/>
  <c r="M83" i="5"/>
  <c r="M82" i="5"/>
  <c r="M81" i="5"/>
  <c r="M80" i="5"/>
  <c r="M79" i="5"/>
  <c r="M78" i="5"/>
  <c r="M77" i="5"/>
  <c r="M76" i="5"/>
  <c r="M75" i="5"/>
  <c r="M74" i="5"/>
  <c r="M73" i="5"/>
  <c r="M72" i="5"/>
  <c r="M71" i="5"/>
  <c r="M70" i="5"/>
  <c r="M69" i="5"/>
  <c r="M68" i="5"/>
  <c r="L84" i="5"/>
  <c r="L83" i="5"/>
  <c r="L82" i="5"/>
  <c r="L81" i="5"/>
  <c r="L80" i="5"/>
  <c r="L79" i="5"/>
  <c r="L78" i="5"/>
  <c r="L77" i="5"/>
  <c r="L76" i="5"/>
  <c r="L75" i="5"/>
  <c r="L74" i="5"/>
  <c r="L73" i="5"/>
  <c r="L72" i="5"/>
  <c r="L71" i="5"/>
  <c r="L70" i="5"/>
  <c r="L69" i="5"/>
  <c r="L68" i="5"/>
  <c r="K84" i="5"/>
  <c r="K83" i="5"/>
  <c r="K82" i="5"/>
  <c r="K81" i="5"/>
  <c r="K80" i="5"/>
  <c r="K79" i="5"/>
  <c r="K78" i="5"/>
  <c r="K77" i="5"/>
  <c r="K76" i="5"/>
  <c r="K75" i="5"/>
  <c r="K74" i="5"/>
  <c r="K73" i="5"/>
  <c r="K72" i="5"/>
  <c r="K71" i="5"/>
  <c r="K70" i="5"/>
  <c r="K69" i="5"/>
  <c r="K68" i="5"/>
  <c r="J84" i="5"/>
  <c r="J83" i="5"/>
  <c r="J82" i="5"/>
  <c r="J81" i="5"/>
  <c r="J80" i="5"/>
  <c r="J79" i="5"/>
  <c r="J78" i="5"/>
  <c r="J77" i="5"/>
  <c r="J76" i="5"/>
  <c r="J75" i="5"/>
  <c r="J74" i="5"/>
  <c r="J73" i="5"/>
  <c r="J72" i="5"/>
  <c r="J71" i="5"/>
  <c r="J70" i="5"/>
  <c r="J69" i="5"/>
  <c r="J68" i="5"/>
  <c r="I84" i="5"/>
  <c r="I83" i="5"/>
  <c r="I82" i="5"/>
  <c r="I81" i="5"/>
  <c r="I80" i="5"/>
  <c r="I79" i="5"/>
  <c r="I78" i="5"/>
  <c r="I77" i="5"/>
  <c r="I76" i="5"/>
  <c r="I75" i="5"/>
  <c r="I74" i="5"/>
  <c r="I73" i="5"/>
  <c r="I72" i="5"/>
  <c r="I71" i="5"/>
  <c r="I70" i="5"/>
  <c r="I69" i="5"/>
  <c r="I68" i="5"/>
  <c r="H84" i="5"/>
  <c r="H83" i="5"/>
  <c r="H82" i="5"/>
  <c r="H81" i="5"/>
  <c r="H80" i="5"/>
  <c r="H79" i="5"/>
  <c r="H78" i="5"/>
  <c r="H77" i="5"/>
  <c r="H76" i="5"/>
  <c r="H75" i="5"/>
  <c r="H74" i="5"/>
  <c r="H73" i="5"/>
  <c r="H72" i="5"/>
  <c r="H71" i="5"/>
  <c r="H70" i="5"/>
  <c r="H69" i="5"/>
  <c r="H68" i="5"/>
  <c r="G84" i="5"/>
  <c r="G83" i="5"/>
  <c r="G82" i="5"/>
  <c r="G81" i="5"/>
  <c r="G80" i="5"/>
  <c r="G79" i="5"/>
  <c r="G78" i="5"/>
  <c r="G77" i="5"/>
  <c r="G76" i="5"/>
  <c r="G75" i="5"/>
  <c r="G74" i="5"/>
  <c r="G73" i="5"/>
  <c r="G72" i="5"/>
  <c r="G71" i="5"/>
  <c r="G70" i="5"/>
  <c r="G69" i="5"/>
  <c r="G48" i="5"/>
  <c r="S64" i="5"/>
  <c r="S63" i="5"/>
  <c r="S62" i="5"/>
  <c r="S61" i="5"/>
  <c r="S60" i="5"/>
  <c r="S59" i="5"/>
  <c r="S58" i="5"/>
  <c r="S57" i="5"/>
  <c r="S56" i="5"/>
  <c r="S55" i="5"/>
  <c r="S54" i="5"/>
  <c r="S53" i="5"/>
  <c r="S52" i="5"/>
  <c r="S51" i="5"/>
  <c r="S50" i="5"/>
  <c r="S49" i="5"/>
  <c r="S48" i="5"/>
  <c r="R64" i="5"/>
  <c r="R63" i="5"/>
  <c r="R62" i="5"/>
  <c r="R61" i="5"/>
  <c r="R60" i="5"/>
  <c r="R59" i="5"/>
  <c r="R58" i="5"/>
  <c r="R57" i="5"/>
  <c r="R56" i="5"/>
  <c r="R55" i="5"/>
  <c r="R54" i="5"/>
  <c r="R53" i="5"/>
  <c r="R52" i="5"/>
  <c r="R51" i="5"/>
  <c r="R50" i="5"/>
  <c r="R49" i="5"/>
  <c r="R48" i="5"/>
  <c r="Q64" i="5"/>
  <c r="Q63" i="5"/>
  <c r="Q62" i="5"/>
  <c r="Q61" i="5"/>
  <c r="Q60" i="5"/>
  <c r="Q59" i="5"/>
  <c r="Q58" i="5"/>
  <c r="Q57" i="5"/>
  <c r="Q56" i="5"/>
  <c r="Q55" i="5"/>
  <c r="Q54" i="5"/>
  <c r="Q53" i="5"/>
  <c r="Q52" i="5"/>
  <c r="Q51" i="5"/>
  <c r="Q50" i="5"/>
  <c r="Q49" i="5"/>
  <c r="Q48" i="5"/>
  <c r="P64" i="5"/>
  <c r="P63" i="5"/>
  <c r="P62" i="5"/>
  <c r="P61" i="5"/>
  <c r="P60" i="5"/>
  <c r="P59" i="5"/>
  <c r="P58" i="5"/>
  <c r="P57" i="5"/>
  <c r="P56" i="5"/>
  <c r="P55" i="5"/>
  <c r="P54" i="5"/>
  <c r="P53" i="5"/>
  <c r="P52" i="5"/>
  <c r="P51" i="5"/>
  <c r="P50" i="5"/>
  <c r="P49" i="5"/>
  <c r="P48" i="5"/>
  <c r="O64" i="5"/>
  <c r="O63" i="5"/>
  <c r="O62" i="5"/>
  <c r="O61" i="5"/>
  <c r="O60" i="5"/>
  <c r="O59" i="5"/>
  <c r="O58" i="5"/>
  <c r="O57" i="5"/>
  <c r="O56" i="5"/>
  <c r="O55" i="5"/>
  <c r="O54" i="5"/>
  <c r="O53" i="5"/>
  <c r="O52" i="5"/>
  <c r="O51" i="5"/>
  <c r="O50" i="5"/>
  <c r="O49" i="5"/>
  <c r="O48" i="5"/>
  <c r="N55" i="5"/>
  <c r="N54" i="5"/>
  <c r="N53" i="5"/>
  <c r="N52" i="5"/>
  <c r="N51" i="5"/>
  <c r="N50" i="5"/>
  <c r="N49" i="5"/>
  <c r="N48" i="5"/>
  <c r="M64" i="5"/>
  <c r="M63" i="5"/>
  <c r="M62" i="5"/>
  <c r="M61" i="5"/>
  <c r="M60" i="5"/>
  <c r="M59" i="5"/>
  <c r="M58" i="5"/>
  <c r="M57" i="5"/>
  <c r="M56" i="5"/>
  <c r="M55" i="5"/>
  <c r="M54" i="5"/>
  <c r="M53" i="5"/>
  <c r="M52" i="5"/>
  <c r="M51" i="5"/>
  <c r="M50" i="5"/>
  <c r="M49" i="5"/>
  <c r="M48" i="5"/>
  <c r="L64" i="5"/>
  <c r="L63" i="5"/>
  <c r="L62" i="5"/>
  <c r="L61" i="5"/>
  <c r="L60" i="5"/>
  <c r="L59" i="5"/>
  <c r="L58" i="5"/>
  <c r="L57" i="5"/>
  <c r="L56" i="5"/>
  <c r="L55" i="5"/>
  <c r="L54" i="5"/>
  <c r="L53" i="5"/>
  <c r="L52" i="5"/>
  <c r="L51" i="5"/>
  <c r="L50" i="5"/>
  <c r="L49" i="5"/>
  <c r="L48" i="5"/>
  <c r="K64" i="5"/>
  <c r="K63" i="5"/>
  <c r="K62" i="5"/>
  <c r="K61" i="5"/>
  <c r="K60" i="5"/>
  <c r="K59" i="5"/>
  <c r="K58" i="5"/>
  <c r="K57" i="5"/>
  <c r="K56" i="5"/>
  <c r="K55" i="5"/>
  <c r="K54" i="5"/>
  <c r="K53" i="5"/>
  <c r="K52" i="5"/>
  <c r="K51" i="5"/>
  <c r="K50" i="5"/>
  <c r="K49" i="5"/>
  <c r="K48" i="5"/>
  <c r="J64" i="5"/>
  <c r="J63" i="5"/>
  <c r="J62" i="5"/>
  <c r="J61" i="5"/>
  <c r="J60" i="5"/>
  <c r="J59" i="5"/>
  <c r="J58" i="5"/>
  <c r="J57" i="5"/>
  <c r="J56" i="5"/>
  <c r="J55" i="5"/>
  <c r="J54" i="5"/>
  <c r="J53" i="5"/>
  <c r="J52" i="5"/>
  <c r="J51" i="5"/>
  <c r="J50" i="5"/>
  <c r="J49" i="5"/>
  <c r="J48" i="5"/>
  <c r="I64" i="5"/>
  <c r="I63" i="5"/>
  <c r="I62" i="5"/>
  <c r="I61" i="5"/>
  <c r="I60" i="5"/>
  <c r="I59" i="5"/>
  <c r="I58" i="5"/>
  <c r="I57" i="5"/>
  <c r="I56" i="5"/>
  <c r="I55" i="5"/>
  <c r="I54" i="5"/>
  <c r="I53" i="5"/>
  <c r="I52" i="5"/>
  <c r="I51" i="5"/>
  <c r="I50" i="5"/>
  <c r="I49" i="5"/>
  <c r="I48" i="5"/>
  <c r="H64" i="5"/>
  <c r="H63" i="5"/>
  <c r="H62" i="5"/>
  <c r="H61" i="5"/>
  <c r="H60" i="5"/>
  <c r="H59" i="5"/>
  <c r="H58" i="5"/>
  <c r="H57" i="5"/>
  <c r="H56" i="5"/>
  <c r="H55" i="5"/>
  <c r="H54" i="5"/>
  <c r="H53" i="5"/>
  <c r="H52" i="5"/>
  <c r="H51" i="5"/>
  <c r="H50" i="5"/>
  <c r="H49" i="5"/>
  <c r="H48" i="5"/>
  <c r="G64" i="5"/>
  <c r="G63" i="5"/>
  <c r="G62" i="5"/>
  <c r="G61" i="5"/>
  <c r="G60" i="5"/>
  <c r="G59" i="5"/>
  <c r="G58" i="5"/>
  <c r="G57" i="5"/>
  <c r="G56" i="5"/>
  <c r="G55" i="5"/>
  <c r="G54" i="5"/>
  <c r="G53" i="5"/>
  <c r="G52" i="5"/>
  <c r="G51" i="5"/>
  <c r="G50" i="5"/>
  <c r="G49" i="5"/>
  <c r="G28" i="5"/>
  <c r="S44" i="5"/>
  <c r="S43" i="5"/>
  <c r="S42" i="5"/>
  <c r="S41" i="5"/>
  <c r="S40" i="5"/>
  <c r="S39" i="5"/>
  <c r="S38" i="5"/>
  <c r="S37" i="5"/>
  <c r="S36" i="5"/>
  <c r="S35" i="5"/>
  <c r="S34" i="5"/>
  <c r="S33" i="5"/>
  <c r="S32" i="5"/>
  <c r="S31" i="5"/>
  <c r="S30" i="5"/>
  <c r="S29" i="5"/>
  <c r="S28" i="5"/>
  <c r="R44" i="5"/>
  <c r="R43" i="5"/>
  <c r="R42" i="5"/>
  <c r="R41" i="5"/>
  <c r="R40" i="5"/>
  <c r="R39" i="5"/>
  <c r="R38" i="5"/>
  <c r="R37" i="5"/>
  <c r="R36" i="5"/>
  <c r="R35" i="5"/>
  <c r="R34" i="5"/>
  <c r="R33" i="5"/>
  <c r="R32" i="5"/>
  <c r="R31" i="5"/>
  <c r="R30" i="5"/>
  <c r="R29" i="5"/>
  <c r="R28" i="5"/>
  <c r="Q44" i="5"/>
  <c r="Q43" i="5"/>
  <c r="Q42" i="5"/>
  <c r="Q41" i="5"/>
  <c r="Q40" i="5"/>
  <c r="Q39" i="5"/>
  <c r="Q38" i="5"/>
  <c r="Q37" i="5"/>
  <c r="Q36" i="5"/>
  <c r="Q35" i="5"/>
  <c r="Q34" i="5"/>
  <c r="Q33" i="5"/>
  <c r="Q32" i="5"/>
  <c r="Q31" i="5"/>
  <c r="Q30" i="5"/>
  <c r="Q29" i="5"/>
  <c r="Q28" i="5"/>
  <c r="P44" i="5"/>
  <c r="P43" i="5"/>
  <c r="P42" i="5"/>
  <c r="P41" i="5"/>
  <c r="P40" i="5"/>
  <c r="P39" i="5"/>
  <c r="P38" i="5"/>
  <c r="P37" i="5"/>
  <c r="P36" i="5"/>
  <c r="P35" i="5"/>
  <c r="P34" i="5"/>
  <c r="P33" i="5"/>
  <c r="P32" i="5"/>
  <c r="P31" i="5"/>
  <c r="P30" i="5"/>
  <c r="P29" i="5"/>
  <c r="P28" i="5"/>
  <c r="O44" i="5"/>
  <c r="O43" i="5"/>
  <c r="O42" i="5"/>
  <c r="O41" i="5"/>
  <c r="O40" i="5"/>
  <c r="O39" i="5"/>
  <c r="O38" i="5"/>
  <c r="O37" i="5"/>
  <c r="O36" i="5"/>
  <c r="O35" i="5"/>
  <c r="O34" i="5"/>
  <c r="O33" i="5"/>
  <c r="O32" i="5"/>
  <c r="O31" i="5"/>
  <c r="O30" i="5"/>
  <c r="O29" i="5"/>
  <c r="O28" i="5"/>
  <c r="N35" i="5"/>
  <c r="N34" i="5"/>
  <c r="N33" i="5"/>
  <c r="N32" i="5"/>
  <c r="N31" i="5"/>
  <c r="N30" i="5"/>
  <c r="N29" i="5"/>
  <c r="N28" i="5"/>
  <c r="M44" i="5"/>
  <c r="M43" i="5"/>
  <c r="M42" i="5"/>
  <c r="M41" i="5"/>
  <c r="M40" i="5"/>
  <c r="M39" i="5"/>
  <c r="M38" i="5"/>
  <c r="M37" i="5"/>
  <c r="M36" i="5"/>
  <c r="M35" i="5"/>
  <c r="M34" i="5"/>
  <c r="M33" i="5"/>
  <c r="M32" i="5"/>
  <c r="M31" i="5"/>
  <c r="M30" i="5"/>
  <c r="M29" i="5"/>
  <c r="M28" i="5"/>
  <c r="L44" i="5"/>
  <c r="L43" i="5"/>
  <c r="L42" i="5"/>
  <c r="L41" i="5"/>
  <c r="L40" i="5"/>
  <c r="L39" i="5"/>
  <c r="L38" i="5"/>
  <c r="L37" i="5"/>
  <c r="L36" i="5"/>
  <c r="L35" i="5"/>
  <c r="L34" i="5"/>
  <c r="L33" i="5"/>
  <c r="L32" i="5"/>
  <c r="L31" i="5"/>
  <c r="L30" i="5"/>
  <c r="L29" i="5"/>
  <c r="L28" i="5"/>
  <c r="K44" i="5"/>
  <c r="K43" i="5"/>
  <c r="K42" i="5"/>
  <c r="K41" i="5"/>
  <c r="K40" i="5"/>
  <c r="K39" i="5"/>
  <c r="K38" i="5"/>
  <c r="K37" i="5"/>
  <c r="K36" i="5"/>
  <c r="K35" i="5"/>
  <c r="K34" i="5"/>
  <c r="K33" i="5"/>
  <c r="K32" i="5"/>
  <c r="K31" i="5"/>
  <c r="K30" i="5"/>
  <c r="K29" i="5"/>
  <c r="K28" i="5"/>
  <c r="J44" i="5"/>
  <c r="J43" i="5"/>
  <c r="J42" i="5"/>
  <c r="J41" i="5"/>
  <c r="J40" i="5"/>
  <c r="J39" i="5"/>
  <c r="J38" i="5"/>
  <c r="J37" i="5"/>
  <c r="J36" i="5"/>
  <c r="J35" i="5"/>
  <c r="J34" i="5"/>
  <c r="J33" i="5"/>
  <c r="J32" i="5"/>
  <c r="J31" i="5"/>
  <c r="J30" i="5"/>
  <c r="J29" i="5"/>
  <c r="J28" i="5"/>
  <c r="I44" i="5"/>
  <c r="I43" i="5"/>
  <c r="I42" i="5"/>
  <c r="I41" i="5"/>
  <c r="I40" i="5"/>
  <c r="I39" i="5"/>
  <c r="I38" i="5"/>
  <c r="I37" i="5"/>
  <c r="I36" i="5"/>
  <c r="I35" i="5"/>
  <c r="I34" i="5"/>
  <c r="I33" i="5"/>
  <c r="I32" i="5"/>
  <c r="I31" i="5"/>
  <c r="I30" i="5"/>
  <c r="I29" i="5"/>
  <c r="I28" i="5"/>
  <c r="H44" i="5"/>
  <c r="H43" i="5"/>
  <c r="H42" i="5"/>
  <c r="H41" i="5"/>
  <c r="H40" i="5"/>
  <c r="H39" i="5"/>
  <c r="H38" i="5"/>
  <c r="H37" i="5"/>
  <c r="H36" i="5"/>
  <c r="H35" i="5"/>
  <c r="H34" i="5"/>
  <c r="H33" i="5"/>
  <c r="H32" i="5"/>
  <c r="H31" i="5"/>
  <c r="H30" i="5"/>
  <c r="H29" i="5"/>
  <c r="H28" i="5"/>
  <c r="G44" i="5"/>
  <c r="G43" i="5"/>
  <c r="G42" i="5"/>
  <c r="G41" i="5"/>
  <c r="G40" i="5"/>
  <c r="G39" i="5"/>
  <c r="G38" i="5"/>
  <c r="G37" i="5"/>
  <c r="G36" i="5"/>
  <c r="G35" i="5"/>
  <c r="G34" i="5"/>
  <c r="G33" i="5"/>
  <c r="G32" i="5"/>
  <c r="G31" i="5"/>
  <c r="G30" i="5"/>
  <c r="G29" i="5"/>
  <c r="G24" i="5"/>
  <c r="S24" i="5"/>
  <c r="R24" i="5"/>
  <c r="Q24" i="5"/>
  <c r="P24" i="5"/>
  <c r="O24" i="5"/>
  <c r="M24" i="5"/>
  <c r="L24" i="5"/>
  <c r="K24" i="5"/>
  <c r="J24" i="5"/>
  <c r="I24" i="5"/>
  <c r="H24" i="5"/>
  <c r="G23" i="5"/>
  <c r="S23" i="5"/>
  <c r="R23" i="5"/>
  <c r="Q23" i="5"/>
  <c r="P23" i="5"/>
  <c r="O23" i="5"/>
  <c r="M23" i="5"/>
  <c r="L23" i="5"/>
  <c r="K23" i="5"/>
  <c r="J23" i="5"/>
  <c r="I23" i="5"/>
  <c r="H23" i="5"/>
  <c r="G22" i="5"/>
  <c r="S22" i="5"/>
  <c r="R22" i="5"/>
  <c r="Q22" i="5"/>
  <c r="P22" i="5"/>
  <c r="O22" i="5"/>
  <c r="M22" i="5"/>
  <c r="L22" i="5"/>
  <c r="K22" i="5"/>
  <c r="J22" i="5"/>
  <c r="I22" i="5"/>
  <c r="H22" i="5"/>
  <c r="G21" i="5"/>
  <c r="S21" i="5"/>
  <c r="R21" i="5"/>
  <c r="Q21" i="5"/>
  <c r="P21" i="5"/>
  <c r="O21" i="5"/>
  <c r="M21" i="5"/>
  <c r="L21" i="5"/>
  <c r="K21" i="5"/>
  <c r="J21" i="5"/>
  <c r="I21" i="5"/>
  <c r="H21" i="5"/>
  <c r="G20" i="5"/>
  <c r="S20" i="5"/>
  <c r="R20" i="5"/>
  <c r="Q20" i="5"/>
  <c r="P20" i="5"/>
  <c r="O20" i="5"/>
  <c r="M20" i="5"/>
  <c r="L20" i="5"/>
  <c r="K20" i="5"/>
  <c r="J20" i="5"/>
  <c r="I20" i="5"/>
  <c r="H20" i="5"/>
  <c r="G19" i="5"/>
  <c r="S19" i="5"/>
  <c r="R19" i="5"/>
  <c r="Q19" i="5"/>
  <c r="P19" i="5"/>
  <c r="O19" i="5"/>
  <c r="M19" i="5"/>
  <c r="L19" i="5"/>
  <c r="K19" i="5"/>
  <c r="J19" i="5"/>
  <c r="I19" i="5"/>
  <c r="H19" i="5"/>
  <c r="G18" i="5"/>
  <c r="S18" i="5"/>
  <c r="R18" i="5"/>
  <c r="Q18" i="5"/>
  <c r="P18" i="5"/>
  <c r="O18" i="5"/>
  <c r="M18" i="5"/>
  <c r="L18" i="5"/>
  <c r="K18" i="5"/>
  <c r="J18" i="5"/>
  <c r="I18" i="5"/>
  <c r="H18" i="5"/>
  <c r="G17" i="5"/>
  <c r="S17" i="5"/>
  <c r="R17" i="5"/>
  <c r="Q17" i="5"/>
  <c r="P17" i="5"/>
  <c r="O17" i="5"/>
  <c r="M17" i="5"/>
  <c r="L17" i="5"/>
  <c r="K17" i="5"/>
  <c r="J17" i="5"/>
  <c r="I17" i="5"/>
  <c r="H17" i="5"/>
  <c r="G16" i="5"/>
  <c r="S16" i="5"/>
  <c r="R16" i="5"/>
  <c r="Q16" i="5"/>
  <c r="P16" i="5"/>
  <c r="O16" i="5"/>
  <c r="M16" i="5"/>
  <c r="L16" i="5"/>
  <c r="K16" i="5"/>
  <c r="J16" i="5"/>
  <c r="I16" i="5"/>
  <c r="H16" i="5"/>
  <c r="H15" i="5"/>
  <c r="I15" i="5"/>
  <c r="J15" i="5"/>
  <c r="K15" i="5"/>
  <c r="L15" i="5"/>
  <c r="M15" i="5"/>
  <c r="N15" i="5"/>
  <c r="O15" i="5"/>
  <c r="P15" i="5"/>
  <c r="Q15" i="5"/>
  <c r="R15" i="5"/>
  <c r="S15" i="5"/>
  <c r="G15" i="5"/>
  <c r="G9" i="5"/>
  <c r="H9" i="5"/>
  <c r="I9" i="5"/>
  <c r="J9" i="5"/>
  <c r="K9" i="5"/>
  <c r="L9" i="5"/>
  <c r="M9" i="5"/>
  <c r="N9" i="5"/>
  <c r="O9" i="5"/>
  <c r="P9" i="5"/>
  <c r="Q9" i="5"/>
  <c r="R9" i="5"/>
  <c r="S9" i="5"/>
  <c r="G10" i="5"/>
  <c r="H10" i="5"/>
  <c r="I10" i="5"/>
  <c r="J10" i="5"/>
  <c r="K10" i="5"/>
  <c r="L10" i="5"/>
  <c r="M10" i="5"/>
  <c r="N10" i="5"/>
  <c r="O10" i="5"/>
  <c r="P10" i="5"/>
  <c r="Q10" i="5"/>
  <c r="R10" i="5"/>
  <c r="S10" i="5"/>
  <c r="G11" i="5"/>
  <c r="H11" i="5"/>
  <c r="I11" i="5"/>
  <c r="J11" i="5"/>
  <c r="K11" i="5"/>
  <c r="L11" i="5"/>
  <c r="M11" i="5"/>
  <c r="N11" i="5"/>
  <c r="O11" i="5"/>
  <c r="P11" i="5"/>
  <c r="Q11" i="5"/>
  <c r="R11" i="5"/>
  <c r="S11" i="5"/>
  <c r="G12" i="5"/>
  <c r="H12" i="5"/>
  <c r="I12" i="5"/>
  <c r="J12" i="5"/>
  <c r="K12" i="5"/>
  <c r="L12" i="5"/>
  <c r="M12" i="5"/>
  <c r="N12" i="5"/>
  <c r="O12" i="5"/>
  <c r="P12" i="5"/>
  <c r="Q12" i="5"/>
  <c r="R12" i="5"/>
  <c r="S12" i="5"/>
  <c r="G13" i="5"/>
  <c r="H13" i="5"/>
  <c r="I13" i="5"/>
  <c r="J13" i="5"/>
  <c r="K13" i="5"/>
  <c r="L13" i="5"/>
  <c r="M13" i="5"/>
  <c r="N13" i="5"/>
  <c r="O13" i="5"/>
  <c r="P13" i="5"/>
  <c r="Q13" i="5"/>
  <c r="R13" i="5"/>
  <c r="S13" i="5"/>
  <c r="G14" i="5"/>
  <c r="H14" i="5"/>
  <c r="I14" i="5"/>
  <c r="J14" i="5"/>
  <c r="K14" i="5"/>
  <c r="L14" i="5"/>
  <c r="M14" i="5"/>
  <c r="N14" i="5"/>
  <c r="O14" i="5"/>
  <c r="P14" i="5"/>
  <c r="Q14" i="5"/>
  <c r="R14" i="5"/>
  <c r="S14" i="5"/>
  <c r="H8" i="5"/>
  <c r="I8" i="5"/>
  <c r="J8" i="5"/>
  <c r="K8" i="5"/>
  <c r="L8" i="5"/>
  <c r="M8" i="5"/>
  <c r="N8" i="5"/>
  <c r="O8" i="5"/>
  <c r="P8" i="5"/>
  <c r="Q8" i="5"/>
  <c r="R8" i="5"/>
  <c r="S8" i="5"/>
  <c r="G8" i="5"/>
  <c r="A4" i="5"/>
  <c r="A3" i="5"/>
  <c r="A4" i="3"/>
  <c r="A3" i="3"/>
  <c r="F94" i="3"/>
  <c r="R96" i="3"/>
  <c r="R95" i="3"/>
  <c r="R94" i="3"/>
  <c r="Q96" i="3"/>
  <c r="Q95" i="3"/>
  <c r="Q94" i="3"/>
  <c r="P96" i="3"/>
  <c r="P95" i="3"/>
  <c r="P94" i="3"/>
  <c r="O96" i="3"/>
  <c r="O95" i="3"/>
  <c r="O94" i="3"/>
  <c r="N96" i="3"/>
  <c r="N95" i="3"/>
  <c r="N94" i="3"/>
  <c r="M96" i="3"/>
  <c r="M95" i="3"/>
  <c r="M94" i="3"/>
  <c r="L96" i="3"/>
  <c r="L95" i="3"/>
  <c r="L94" i="3"/>
  <c r="K96" i="3"/>
  <c r="K95" i="3"/>
  <c r="K94" i="3"/>
  <c r="J96" i="3"/>
  <c r="J95" i="3"/>
  <c r="J94" i="3"/>
  <c r="I96" i="3"/>
  <c r="I95" i="3"/>
  <c r="I94" i="3"/>
  <c r="H96" i="3"/>
  <c r="H95" i="3"/>
  <c r="H94" i="3"/>
  <c r="G96" i="3"/>
  <c r="G95" i="3"/>
  <c r="G94" i="3"/>
  <c r="F96" i="3"/>
  <c r="F95" i="3"/>
  <c r="F90" i="3"/>
  <c r="R92" i="3"/>
  <c r="R91" i="3"/>
  <c r="R90" i="3"/>
  <c r="Q92" i="3"/>
  <c r="Q91" i="3"/>
  <c r="Q90" i="3"/>
  <c r="P92" i="3"/>
  <c r="P91" i="3"/>
  <c r="P90" i="3"/>
  <c r="O92" i="3"/>
  <c r="O91" i="3"/>
  <c r="O90" i="3"/>
  <c r="N92" i="3"/>
  <c r="N91" i="3"/>
  <c r="N90" i="3"/>
  <c r="M92" i="3"/>
  <c r="M91" i="3"/>
  <c r="M90" i="3"/>
  <c r="L92" i="3"/>
  <c r="L91" i="3"/>
  <c r="L90" i="3"/>
  <c r="K92" i="3"/>
  <c r="K91" i="3"/>
  <c r="K90" i="3"/>
  <c r="J92" i="3"/>
  <c r="J91" i="3"/>
  <c r="J90" i="3"/>
  <c r="I92" i="3"/>
  <c r="I91" i="3"/>
  <c r="I90" i="3"/>
  <c r="H92" i="3"/>
  <c r="H91" i="3"/>
  <c r="H90" i="3"/>
  <c r="G92" i="3"/>
  <c r="G91" i="3"/>
  <c r="G90" i="3"/>
  <c r="F92" i="3"/>
  <c r="F91" i="3"/>
  <c r="F86" i="3"/>
  <c r="R88" i="3"/>
  <c r="R87" i="3"/>
  <c r="R86" i="3"/>
  <c r="Q88" i="3"/>
  <c r="Q87" i="3"/>
  <c r="Q86" i="3"/>
  <c r="P88" i="3"/>
  <c r="P87" i="3"/>
  <c r="P86" i="3"/>
  <c r="O88" i="3"/>
  <c r="O87" i="3"/>
  <c r="O86" i="3"/>
  <c r="N88" i="3"/>
  <c r="N87" i="3"/>
  <c r="N86" i="3"/>
  <c r="M88" i="3"/>
  <c r="M87" i="3"/>
  <c r="M86" i="3"/>
  <c r="L88" i="3"/>
  <c r="L87" i="3"/>
  <c r="L86" i="3"/>
  <c r="K88" i="3"/>
  <c r="K87" i="3"/>
  <c r="K86" i="3"/>
  <c r="J88" i="3"/>
  <c r="J87" i="3"/>
  <c r="J86" i="3"/>
  <c r="I88" i="3"/>
  <c r="I87" i="3"/>
  <c r="I86" i="3"/>
  <c r="H88" i="3"/>
  <c r="H87" i="3"/>
  <c r="H86" i="3"/>
  <c r="G88" i="3"/>
  <c r="G87" i="3"/>
  <c r="G86" i="3"/>
  <c r="F88" i="3"/>
  <c r="F87" i="3"/>
  <c r="F82" i="3"/>
  <c r="R84" i="3"/>
  <c r="R83" i="3"/>
  <c r="R82" i="3"/>
  <c r="Q84" i="3"/>
  <c r="Q83" i="3"/>
  <c r="Q82" i="3"/>
  <c r="P84" i="3"/>
  <c r="P83" i="3"/>
  <c r="P82" i="3"/>
  <c r="O84" i="3"/>
  <c r="O83" i="3"/>
  <c r="O82" i="3"/>
  <c r="N84" i="3"/>
  <c r="N83" i="3"/>
  <c r="N82" i="3"/>
  <c r="M84" i="3"/>
  <c r="M83" i="3"/>
  <c r="M82" i="3"/>
  <c r="L84" i="3"/>
  <c r="L83" i="3"/>
  <c r="L82" i="3"/>
  <c r="K84" i="3"/>
  <c r="K83" i="3"/>
  <c r="K82" i="3"/>
  <c r="J84" i="3"/>
  <c r="J83" i="3"/>
  <c r="J82" i="3"/>
  <c r="I84" i="3"/>
  <c r="I83" i="3"/>
  <c r="I82" i="3"/>
  <c r="H84" i="3"/>
  <c r="H83" i="3"/>
  <c r="H82" i="3"/>
  <c r="G84" i="3"/>
  <c r="G83" i="3"/>
  <c r="G82" i="3"/>
  <c r="F84" i="3"/>
  <c r="F83" i="3"/>
  <c r="G78" i="3"/>
  <c r="H78" i="3"/>
  <c r="I78" i="3"/>
  <c r="J78" i="3"/>
  <c r="K78" i="3"/>
  <c r="L78" i="3"/>
  <c r="M78" i="3"/>
  <c r="N78" i="3"/>
  <c r="O78" i="3"/>
  <c r="P78" i="3"/>
  <c r="Q78" i="3"/>
  <c r="R78" i="3"/>
  <c r="G79" i="3"/>
  <c r="H79" i="3"/>
  <c r="I79" i="3"/>
  <c r="J79" i="3"/>
  <c r="K79" i="3"/>
  <c r="L79" i="3"/>
  <c r="M79" i="3"/>
  <c r="N79" i="3"/>
  <c r="O79" i="3"/>
  <c r="P79" i="3"/>
  <c r="Q79" i="3"/>
  <c r="R79" i="3"/>
  <c r="G80" i="3"/>
  <c r="H80" i="3"/>
  <c r="I80" i="3"/>
  <c r="J80" i="3"/>
  <c r="K80" i="3"/>
  <c r="L80" i="3"/>
  <c r="M80" i="3"/>
  <c r="N80" i="3"/>
  <c r="O80" i="3"/>
  <c r="P80" i="3"/>
  <c r="Q80" i="3"/>
  <c r="R80" i="3"/>
  <c r="F80" i="3"/>
  <c r="F79" i="3"/>
  <c r="F78" i="3"/>
  <c r="G72" i="3"/>
  <c r="H72" i="3"/>
  <c r="I72" i="3"/>
  <c r="J72" i="3"/>
  <c r="K72" i="3"/>
  <c r="L72" i="3"/>
  <c r="M72" i="3"/>
  <c r="N72" i="3"/>
  <c r="O72" i="3"/>
  <c r="P72" i="3"/>
  <c r="Q72" i="3"/>
  <c r="R72" i="3"/>
  <c r="G73" i="3"/>
  <c r="H73" i="3"/>
  <c r="I73" i="3"/>
  <c r="J73" i="3"/>
  <c r="K73" i="3"/>
  <c r="L73" i="3"/>
  <c r="M73" i="3"/>
  <c r="N73" i="3"/>
  <c r="O73" i="3"/>
  <c r="P73" i="3"/>
  <c r="Q73" i="3"/>
  <c r="R73" i="3"/>
  <c r="G74" i="3"/>
  <c r="H74" i="3"/>
  <c r="I74" i="3"/>
  <c r="J74" i="3"/>
  <c r="K74" i="3"/>
  <c r="L74" i="3"/>
  <c r="M74" i="3"/>
  <c r="N74" i="3"/>
  <c r="O74" i="3"/>
  <c r="P74" i="3"/>
  <c r="Q74" i="3"/>
  <c r="R74" i="3"/>
  <c r="F74" i="3"/>
  <c r="F73" i="3"/>
  <c r="F72" i="3"/>
  <c r="G65" i="3"/>
  <c r="H65" i="3"/>
  <c r="I65" i="3"/>
  <c r="J65" i="3"/>
  <c r="K65" i="3"/>
  <c r="L65" i="3"/>
  <c r="M65" i="3"/>
  <c r="N65" i="3"/>
  <c r="O65" i="3"/>
  <c r="P65" i="3"/>
  <c r="Q65" i="3"/>
  <c r="R65" i="3"/>
  <c r="G66" i="3"/>
  <c r="H66" i="3"/>
  <c r="I66" i="3"/>
  <c r="J66" i="3"/>
  <c r="K66" i="3"/>
  <c r="L66" i="3"/>
  <c r="M66" i="3"/>
  <c r="N66" i="3"/>
  <c r="O66" i="3"/>
  <c r="P66" i="3"/>
  <c r="Q66" i="3"/>
  <c r="R66" i="3"/>
  <c r="G67" i="3"/>
  <c r="H67" i="3"/>
  <c r="I67" i="3"/>
  <c r="J67" i="3"/>
  <c r="K67" i="3"/>
  <c r="L67" i="3"/>
  <c r="M67" i="3"/>
  <c r="N67" i="3"/>
  <c r="O67" i="3"/>
  <c r="P67" i="3"/>
  <c r="Q67" i="3"/>
  <c r="R67" i="3"/>
  <c r="G68" i="3"/>
  <c r="H68" i="3"/>
  <c r="I68" i="3"/>
  <c r="J68" i="3"/>
  <c r="K68" i="3"/>
  <c r="L68" i="3"/>
  <c r="M68" i="3"/>
  <c r="N68" i="3"/>
  <c r="O68" i="3"/>
  <c r="P68" i="3"/>
  <c r="Q68" i="3"/>
  <c r="R68" i="3"/>
  <c r="F68" i="3"/>
  <c r="F67" i="3"/>
  <c r="F66" i="3"/>
  <c r="F65" i="3"/>
  <c r="G60" i="3" l="1"/>
  <c r="H60" i="3"/>
  <c r="I60" i="3"/>
  <c r="J60" i="3"/>
  <c r="K60" i="3"/>
  <c r="L60" i="3"/>
  <c r="M60" i="3"/>
  <c r="N60" i="3"/>
  <c r="O60" i="3"/>
  <c r="P60" i="3"/>
  <c r="Q60" i="3"/>
  <c r="R60" i="3"/>
  <c r="G61" i="3"/>
  <c r="H61" i="3"/>
  <c r="I61" i="3"/>
  <c r="J61" i="3"/>
  <c r="K61" i="3"/>
  <c r="L61" i="3"/>
  <c r="M61" i="3"/>
  <c r="N61" i="3"/>
  <c r="O61" i="3"/>
  <c r="P61" i="3"/>
  <c r="Q61" i="3"/>
  <c r="R61" i="3"/>
  <c r="G62" i="3"/>
  <c r="H62" i="3"/>
  <c r="I62" i="3"/>
  <c r="J62" i="3"/>
  <c r="K62" i="3"/>
  <c r="L62" i="3"/>
  <c r="M62" i="3"/>
  <c r="N62" i="3"/>
  <c r="O62" i="3"/>
  <c r="P62" i="3"/>
  <c r="Q62" i="3"/>
  <c r="R62" i="3"/>
  <c r="G63" i="3"/>
  <c r="H63" i="3"/>
  <c r="I63" i="3"/>
  <c r="J63" i="3"/>
  <c r="K63" i="3"/>
  <c r="L63" i="3"/>
  <c r="M63" i="3"/>
  <c r="N63" i="3"/>
  <c r="O63" i="3"/>
  <c r="P63" i="3"/>
  <c r="Q63" i="3"/>
  <c r="R63" i="3"/>
  <c r="F63" i="3"/>
  <c r="F62" i="3"/>
  <c r="F61" i="3"/>
  <c r="F60" i="3"/>
  <c r="Q44" i="3"/>
  <c r="R44" i="3"/>
  <c r="Q45" i="3"/>
  <c r="R45" i="3"/>
  <c r="S45" i="3" s="1"/>
  <c r="Q46" i="3"/>
  <c r="R46" i="3"/>
  <c r="Q47" i="3"/>
  <c r="R47" i="3"/>
  <c r="Q48" i="3"/>
  <c r="R48" i="3"/>
  <c r="Q49" i="3"/>
  <c r="R49" i="3"/>
  <c r="S49" i="3" s="1"/>
  <c r="Q50" i="3"/>
  <c r="R50" i="3"/>
  <c r="Q51" i="3"/>
  <c r="R51" i="3"/>
  <c r="Q52" i="3"/>
  <c r="R52" i="3"/>
  <c r="Q53" i="3"/>
  <c r="R53" i="3"/>
  <c r="Q54" i="3"/>
  <c r="R54" i="3"/>
  <c r="Q55" i="3"/>
  <c r="R55" i="3"/>
  <c r="R43" i="3"/>
  <c r="Q43" i="3"/>
  <c r="O43" i="3"/>
  <c r="O44" i="3"/>
  <c r="O45" i="3"/>
  <c r="O46" i="3"/>
  <c r="O47" i="3"/>
  <c r="O48" i="3"/>
  <c r="O49" i="3"/>
  <c r="O50" i="3"/>
  <c r="O51" i="3"/>
  <c r="O52" i="3"/>
  <c r="O53" i="3"/>
  <c r="O54" i="3"/>
  <c r="O55" i="3"/>
  <c r="N44" i="3"/>
  <c r="N45" i="3"/>
  <c r="N46" i="3"/>
  <c r="N47" i="3"/>
  <c r="N48" i="3"/>
  <c r="N49" i="3"/>
  <c r="N50" i="3"/>
  <c r="N51" i="3"/>
  <c r="N52" i="3"/>
  <c r="N53" i="3"/>
  <c r="N54" i="3"/>
  <c r="N55" i="3"/>
  <c r="N43" i="3"/>
  <c r="K44" i="3"/>
  <c r="L44" i="3"/>
  <c r="K45" i="3"/>
  <c r="L45" i="3"/>
  <c r="K46" i="3"/>
  <c r="L46" i="3"/>
  <c r="K47" i="3"/>
  <c r="L47" i="3"/>
  <c r="M47" i="3" s="1"/>
  <c r="K48" i="3"/>
  <c r="L48" i="3"/>
  <c r="K49" i="3"/>
  <c r="L49" i="3"/>
  <c r="K50" i="3"/>
  <c r="L50" i="3"/>
  <c r="K51" i="3"/>
  <c r="L51" i="3"/>
  <c r="M51" i="3" s="1"/>
  <c r="K52" i="3"/>
  <c r="L52" i="3"/>
  <c r="K53" i="3"/>
  <c r="L53" i="3"/>
  <c r="K54" i="3"/>
  <c r="L54" i="3"/>
  <c r="K55" i="3"/>
  <c r="L55" i="3"/>
  <c r="L43" i="3"/>
  <c r="K43" i="3"/>
  <c r="H44" i="3"/>
  <c r="I44" i="3"/>
  <c r="H45" i="3"/>
  <c r="I45" i="3"/>
  <c r="H46" i="3"/>
  <c r="I46" i="3"/>
  <c r="J46" i="3" s="1"/>
  <c r="H47" i="3"/>
  <c r="I47" i="3"/>
  <c r="H48" i="3"/>
  <c r="I48" i="3"/>
  <c r="H49" i="3"/>
  <c r="I49" i="3"/>
  <c r="H50" i="3"/>
  <c r="I50" i="3"/>
  <c r="H51" i="3"/>
  <c r="I51" i="3"/>
  <c r="H52" i="3"/>
  <c r="I52" i="3"/>
  <c r="H53" i="3"/>
  <c r="I53" i="3"/>
  <c r="H54" i="3"/>
  <c r="I54" i="3"/>
  <c r="H55" i="3"/>
  <c r="I55" i="3"/>
  <c r="I43" i="3"/>
  <c r="H43" i="3"/>
  <c r="E44" i="3"/>
  <c r="F44" i="3"/>
  <c r="E45" i="3"/>
  <c r="F45" i="3"/>
  <c r="G45" i="3" s="1"/>
  <c r="E46" i="3"/>
  <c r="F46" i="3"/>
  <c r="E47" i="3"/>
  <c r="F47" i="3"/>
  <c r="E48" i="3"/>
  <c r="F48" i="3"/>
  <c r="E49" i="3"/>
  <c r="F49" i="3"/>
  <c r="E50" i="3"/>
  <c r="F50" i="3"/>
  <c r="E51" i="3"/>
  <c r="F51" i="3"/>
  <c r="E52" i="3"/>
  <c r="F52" i="3"/>
  <c r="E53" i="3"/>
  <c r="F53" i="3"/>
  <c r="E54" i="3"/>
  <c r="F54" i="3"/>
  <c r="E55" i="3"/>
  <c r="F55" i="3"/>
  <c r="F43" i="3"/>
  <c r="E43" i="3"/>
  <c r="B44" i="3"/>
  <c r="C44" i="3"/>
  <c r="D44" i="3" s="1"/>
  <c r="B45" i="3"/>
  <c r="C45" i="3"/>
  <c r="B46" i="3"/>
  <c r="C46" i="3"/>
  <c r="B47" i="3"/>
  <c r="C47" i="3"/>
  <c r="B48" i="3"/>
  <c r="C48" i="3"/>
  <c r="D48" i="3" s="1"/>
  <c r="B49" i="3"/>
  <c r="C49" i="3"/>
  <c r="B50" i="3"/>
  <c r="C50" i="3"/>
  <c r="B51" i="3"/>
  <c r="C51" i="3"/>
  <c r="B52" i="3"/>
  <c r="C52" i="3"/>
  <c r="B53" i="3"/>
  <c r="C53" i="3"/>
  <c r="B54" i="3"/>
  <c r="C54" i="3"/>
  <c r="B55" i="3"/>
  <c r="C55" i="3"/>
  <c r="C43" i="3"/>
  <c r="B43" i="3"/>
  <c r="Q27" i="3"/>
  <c r="R27" i="3"/>
  <c r="Q28" i="3"/>
  <c r="R28" i="3"/>
  <c r="Q29" i="3"/>
  <c r="R29" i="3"/>
  <c r="Q30" i="3"/>
  <c r="R30" i="3"/>
  <c r="S30" i="3" s="1"/>
  <c r="Q31" i="3"/>
  <c r="R31" i="3"/>
  <c r="Q32" i="3"/>
  <c r="R32" i="3"/>
  <c r="Q33" i="3"/>
  <c r="R33" i="3"/>
  <c r="Q34" i="3"/>
  <c r="R34" i="3"/>
  <c r="S34" i="3" s="1"/>
  <c r="Q35" i="3"/>
  <c r="R35" i="3"/>
  <c r="Q36" i="3"/>
  <c r="R36" i="3"/>
  <c r="Q37" i="3"/>
  <c r="R37" i="3"/>
  <c r="Q38" i="3"/>
  <c r="R38" i="3"/>
  <c r="R26" i="3"/>
  <c r="Q26" i="3"/>
  <c r="N27" i="3"/>
  <c r="O27" i="3"/>
  <c r="N28" i="3"/>
  <c r="O28" i="3"/>
  <c r="N29" i="3"/>
  <c r="O29" i="3"/>
  <c r="P29" i="3" s="1"/>
  <c r="N30" i="3"/>
  <c r="O30" i="3"/>
  <c r="N31" i="3"/>
  <c r="O31" i="3"/>
  <c r="N32" i="3"/>
  <c r="O32" i="3"/>
  <c r="N33" i="3"/>
  <c r="O33" i="3"/>
  <c r="P33" i="3" s="1"/>
  <c r="N34" i="3"/>
  <c r="O34" i="3"/>
  <c r="N35" i="3"/>
  <c r="O35" i="3"/>
  <c r="N36" i="3"/>
  <c r="O36" i="3"/>
  <c r="N37" i="3"/>
  <c r="O37" i="3"/>
  <c r="N38" i="3"/>
  <c r="O38" i="3"/>
  <c r="O26" i="3"/>
  <c r="N26" i="3"/>
  <c r="L26" i="3"/>
  <c r="L27" i="3"/>
  <c r="L28" i="3"/>
  <c r="L29" i="3"/>
  <c r="L30" i="3"/>
  <c r="L31" i="3"/>
  <c r="L32" i="3"/>
  <c r="L33" i="3"/>
  <c r="L34" i="3"/>
  <c r="L35" i="3"/>
  <c r="L36" i="3"/>
  <c r="L37" i="3"/>
  <c r="L38" i="3"/>
  <c r="K27" i="3"/>
  <c r="K28" i="3"/>
  <c r="K29" i="3"/>
  <c r="K30" i="3"/>
  <c r="K31" i="3"/>
  <c r="K32" i="3"/>
  <c r="K33" i="3"/>
  <c r="K34" i="3"/>
  <c r="K35" i="3"/>
  <c r="K36" i="3"/>
  <c r="K37" i="3"/>
  <c r="K38" i="3"/>
  <c r="K26" i="3"/>
  <c r="I26" i="3"/>
  <c r="I27" i="3"/>
  <c r="I28" i="3"/>
  <c r="I29" i="3"/>
  <c r="I30" i="3"/>
  <c r="I31" i="3"/>
  <c r="I32" i="3"/>
  <c r="I33" i="3"/>
  <c r="I34" i="3"/>
  <c r="I35" i="3"/>
  <c r="I36" i="3"/>
  <c r="I37" i="3"/>
  <c r="I38" i="3"/>
  <c r="H27" i="3"/>
  <c r="H28" i="3"/>
  <c r="H29" i="3"/>
  <c r="H30" i="3"/>
  <c r="H31" i="3"/>
  <c r="H32" i="3"/>
  <c r="H33" i="3"/>
  <c r="H34" i="3"/>
  <c r="H35" i="3"/>
  <c r="H36" i="3"/>
  <c r="H37" i="3"/>
  <c r="H38" i="3"/>
  <c r="H26" i="3"/>
  <c r="J26" i="3" s="1"/>
  <c r="E27" i="3"/>
  <c r="E26" i="3"/>
  <c r="F38" i="3"/>
  <c r="F37" i="3"/>
  <c r="F36" i="3"/>
  <c r="F35" i="3"/>
  <c r="F34" i="3"/>
  <c r="F33" i="3"/>
  <c r="F32" i="3"/>
  <c r="F31" i="3"/>
  <c r="F30" i="3"/>
  <c r="F29" i="3"/>
  <c r="F28" i="3"/>
  <c r="F27" i="3"/>
  <c r="F26" i="3"/>
  <c r="E38" i="3"/>
  <c r="G38" i="3" s="1"/>
  <c r="E37" i="3"/>
  <c r="E36" i="3"/>
  <c r="E35" i="3"/>
  <c r="E34" i="3"/>
  <c r="E33" i="3"/>
  <c r="E32" i="3"/>
  <c r="E31" i="3"/>
  <c r="E30" i="3"/>
  <c r="E29" i="3"/>
  <c r="E28" i="3"/>
  <c r="B26" i="3"/>
  <c r="C38" i="3"/>
  <c r="C37" i="3"/>
  <c r="C36" i="3"/>
  <c r="C35" i="3"/>
  <c r="C34" i="3"/>
  <c r="D34" i="3" s="1"/>
  <c r="C33" i="3"/>
  <c r="C32" i="3"/>
  <c r="C31" i="3"/>
  <c r="C30" i="3"/>
  <c r="C29" i="3"/>
  <c r="C28" i="3"/>
  <c r="C27" i="3"/>
  <c r="C26" i="3"/>
  <c r="B38" i="3"/>
  <c r="B37" i="3"/>
  <c r="B36" i="3"/>
  <c r="B35" i="3"/>
  <c r="B34" i="3"/>
  <c r="B33" i="3"/>
  <c r="B32" i="3"/>
  <c r="B31" i="3"/>
  <c r="B30" i="3"/>
  <c r="B29" i="3"/>
  <c r="B28" i="3"/>
  <c r="B27" i="3"/>
  <c r="Q9" i="3"/>
  <c r="R21" i="3"/>
  <c r="R20" i="3"/>
  <c r="R19" i="3"/>
  <c r="R18" i="3"/>
  <c r="R17" i="3"/>
  <c r="R16" i="3"/>
  <c r="R15" i="3"/>
  <c r="R14" i="3"/>
  <c r="R13" i="3"/>
  <c r="R12" i="3"/>
  <c r="R11" i="3"/>
  <c r="R10" i="3"/>
  <c r="R9" i="3"/>
  <c r="Q21" i="3"/>
  <c r="Q20" i="3"/>
  <c r="S20" i="3" s="1"/>
  <c r="Q19" i="3"/>
  <c r="Q18" i="3"/>
  <c r="Q17" i="3"/>
  <c r="Q16" i="3"/>
  <c r="S16" i="3" s="1"/>
  <c r="Q15" i="3"/>
  <c r="Q14" i="3"/>
  <c r="Q13" i="3"/>
  <c r="Q12" i="3"/>
  <c r="Q11" i="3"/>
  <c r="Q10" i="3"/>
  <c r="N9" i="3"/>
  <c r="O21" i="3"/>
  <c r="P21" i="3" s="1"/>
  <c r="O20" i="3"/>
  <c r="O19" i="3"/>
  <c r="O18" i="3"/>
  <c r="O17" i="3"/>
  <c r="O16" i="3"/>
  <c r="O15" i="3"/>
  <c r="O14" i="3"/>
  <c r="O13" i="3"/>
  <c r="O12" i="3"/>
  <c r="O11" i="3"/>
  <c r="O10" i="3"/>
  <c r="O9" i="3"/>
  <c r="N21" i="3"/>
  <c r="N20" i="3"/>
  <c r="N19" i="3"/>
  <c r="N18" i="3"/>
  <c r="N17" i="3"/>
  <c r="N16" i="3"/>
  <c r="N15" i="3"/>
  <c r="N14" i="3"/>
  <c r="N13" i="3"/>
  <c r="N12" i="3"/>
  <c r="N11" i="3"/>
  <c r="N10" i="3"/>
  <c r="K9" i="3"/>
  <c r="L21" i="3"/>
  <c r="L20" i="3"/>
  <c r="L19" i="3"/>
  <c r="L18" i="3"/>
  <c r="L17" i="3"/>
  <c r="L16" i="3"/>
  <c r="L15" i="3"/>
  <c r="L14" i="3"/>
  <c r="L13" i="3"/>
  <c r="L12" i="3"/>
  <c r="L11" i="3"/>
  <c r="L10" i="3"/>
  <c r="L9" i="3"/>
  <c r="K21" i="3"/>
  <c r="K20" i="3"/>
  <c r="K19" i="3"/>
  <c r="K18" i="3"/>
  <c r="K17" i="3"/>
  <c r="K16" i="3"/>
  <c r="K15" i="3"/>
  <c r="K14" i="3"/>
  <c r="K13" i="3"/>
  <c r="K12" i="3"/>
  <c r="K11" i="3"/>
  <c r="K10" i="3"/>
  <c r="H9" i="3"/>
  <c r="I21" i="3"/>
  <c r="I20" i="3"/>
  <c r="I19" i="3"/>
  <c r="I18" i="3"/>
  <c r="I17" i="3"/>
  <c r="I16" i="3"/>
  <c r="I15" i="3"/>
  <c r="I14" i="3"/>
  <c r="I13" i="3"/>
  <c r="I12" i="3"/>
  <c r="I11" i="3"/>
  <c r="I10" i="3"/>
  <c r="I9" i="3"/>
  <c r="H21" i="3"/>
  <c r="H20" i="3"/>
  <c r="H19" i="3"/>
  <c r="H18" i="3"/>
  <c r="H17" i="3"/>
  <c r="H16" i="3"/>
  <c r="H15" i="3"/>
  <c r="J15" i="3" s="1"/>
  <c r="H14" i="3"/>
  <c r="H13" i="3"/>
  <c r="H12" i="3"/>
  <c r="H11" i="3"/>
  <c r="H10" i="3"/>
  <c r="S14" i="3"/>
  <c r="S9" i="3"/>
  <c r="F9" i="3"/>
  <c r="F10" i="3"/>
  <c r="F11" i="3"/>
  <c r="F12" i="3"/>
  <c r="F13" i="3"/>
  <c r="F14" i="3"/>
  <c r="F15" i="3"/>
  <c r="F16" i="3"/>
  <c r="F17" i="3"/>
  <c r="F18" i="3"/>
  <c r="F19" i="3"/>
  <c r="F20" i="3"/>
  <c r="F21" i="3"/>
  <c r="E10" i="3"/>
  <c r="E11" i="3"/>
  <c r="E12" i="3"/>
  <c r="E13" i="3"/>
  <c r="E14" i="3"/>
  <c r="E15" i="3"/>
  <c r="E16" i="3"/>
  <c r="E17" i="3"/>
  <c r="E18" i="3"/>
  <c r="E19" i="3"/>
  <c r="E20" i="3"/>
  <c r="E21" i="3"/>
  <c r="E9" i="3"/>
  <c r="C10" i="3"/>
  <c r="C11" i="3"/>
  <c r="C12" i="3"/>
  <c r="C13" i="3"/>
  <c r="C14" i="3"/>
  <c r="C15" i="3"/>
  <c r="C16" i="3"/>
  <c r="C17" i="3"/>
  <c r="C18" i="3"/>
  <c r="C19" i="3"/>
  <c r="C20" i="3"/>
  <c r="C21" i="3"/>
  <c r="C9" i="3"/>
  <c r="B10" i="3"/>
  <c r="B11" i="3"/>
  <c r="B12" i="3"/>
  <c r="B13" i="3"/>
  <c r="B14" i="3"/>
  <c r="B15" i="3"/>
  <c r="B16" i="3"/>
  <c r="B17" i="3"/>
  <c r="B18" i="3"/>
  <c r="B19" i="3"/>
  <c r="B20" i="3"/>
  <c r="B21" i="3"/>
  <c r="B9" i="3"/>
  <c r="S51" i="3"/>
  <c r="S50" i="3"/>
  <c r="S48" i="3"/>
  <c r="S47" i="3"/>
  <c r="S46" i="3"/>
  <c r="S44" i="3"/>
  <c r="M50" i="3"/>
  <c r="M49" i="3"/>
  <c r="M48" i="3"/>
  <c r="M46" i="3"/>
  <c r="M45" i="3"/>
  <c r="M44" i="3"/>
  <c r="J51" i="3"/>
  <c r="J50" i="3"/>
  <c r="J49" i="3"/>
  <c r="J48" i="3"/>
  <c r="J47" i="3"/>
  <c r="J45" i="3"/>
  <c r="J44" i="3"/>
  <c r="G51" i="3"/>
  <c r="G50" i="3"/>
  <c r="G49" i="3"/>
  <c r="G48" i="3"/>
  <c r="G47" i="3"/>
  <c r="G46" i="3"/>
  <c r="G44" i="3"/>
  <c r="D51" i="3"/>
  <c r="D50" i="3"/>
  <c r="D49" i="3"/>
  <c r="D47" i="3"/>
  <c r="D46" i="3"/>
  <c r="D45" i="3"/>
  <c r="S33" i="3"/>
  <c r="S32" i="3"/>
  <c r="S31" i="3"/>
  <c r="S29" i="3"/>
  <c r="S28" i="3"/>
  <c r="S27" i="3"/>
  <c r="P34" i="3"/>
  <c r="P32" i="3"/>
  <c r="P31" i="3"/>
  <c r="P30" i="3"/>
  <c r="P28" i="3"/>
  <c r="P27" i="3"/>
  <c r="M31" i="3"/>
  <c r="M30" i="3"/>
  <c r="J32" i="3"/>
  <c r="J29" i="3"/>
  <c r="D38" i="3"/>
  <c r="D33" i="3"/>
  <c r="S21" i="3"/>
  <c r="S18" i="3"/>
  <c r="P48" i="3" l="1"/>
  <c r="P44" i="3"/>
  <c r="O22" i="3"/>
  <c r="R22" i="3"/>
  <c r="P47" i="3"/>
  <c r="D31" i="3"/>
  <c r="J16" i="3"/>
  <c r="D26" i="3"/>
  <c r="G26" i="3"/>
  <c r="D14" i="3"/>
  <c r="D32" i="3"/>
  <c r="G31" i="3"/>
  <c r="F39" i="3"/>
  <c r="J11" i="3"/>
  <c r="J19" i="3"/>
  <c r="M17" i="3"/>
  <c r="G14" i="3"/>
  <c r="G27" i="3"/>
  <c r="D12" i="3"/>
  <c r="M10" i="3"/>
  <c r="M18" i="3"/>
  <c r="P16" i="3"/>
  <c r="G32" i="3"/>
  <c r="G13" i="3"/>
  <c r="J14" i="3"/>
  <c r="M20" i="3"/>
  <c r="P12" i="3"/>
  <c r="P20" i="3"/>
  <c r="S10" i="3"/>
  <c r="D29" i="3"/>
  <c r="D37" i="3"/>
  <c r="G28" i="3"/>
  <c r="G36" i="3"/>
  <c r="M15" i="3"/>
  <c r="P13" i="3"/>
  <c r="S11" i="3"/>
  <c r="S19" i="3"/>
  <c r="G30" i="3"/>
  <c r="P49" i="3"/>
  <c r="P14" i="3"/>
  <c r="S12" i="3"/>
  <c r="C39" i="3"/>
  <c r="S55" i="3"/>
  <c r="B22" i="3"/>
  <c r="M11" i="3"/>
  <c r="M19" i="3"/>
  <c r="M53" i="3"/>
  <c r="G33" i="3"/>
  <c r="P18" i="3"/>
  <c r="S37" i="3"/>
  <c r="D15" i="3"/>
  <c r="L22" i="3"/>
  <c r="J17" i="3"/>
  <c r="I22" i="3"/>
  <c r="J20" i="3"/>
  <c r="M13" i="3"/>
  <c r="M21" i="3"/>
  <c r="P10" i="3"/>
  <c r="D27" i="3"/>
  <c r="D35" i="3"/>
  <c r="G34" i="3"/>
  <c r="J27" i="3"/>
  <c r="J31" i="3"/>
  <c r="D11" i="3"/>
  <c r="J10" i="3"/>
  <c r="J18" i="3"/>
  <c r="J21" i="3"/>
  <c r="M14" i="3"/>
  <c r="D28" i="3"/>
  <c r="D36" i="3"/>
  <c r="G35" i="3"/>
  <c r="S36" i="3"/>
  <c r="P50" i="3"/>
  <c r="G53" i="3"/>
  <c r="J54" i="3"/>
  <c r="M55" i="3"/>
  <c r="S53" i="3"/>
  <c r="D16" i="3"/>
  <c r="D13" i="3"/>
  <c r="P17" i="3"/>
  <c r="S15" i="3"/>
  <c r="G52" i="3"/>
  <c r="J53" i="3"/>
  <c r="M54" i="3"/>
  <c r="J30" i="3"/>
  <c r="M32" i="3"/>
  <c r="P35" i="3"/>
  <c r="D54" i="3"/>
  <c r="G55" i="3"/>
  <c r="J52" i="3"/>
  <c r="F22" i="3"/>
  <c r="J12" i="3"/>
  <c r="M12" i="3"/>
  <c r="P15" i="3"/>
  <c r="S13" i="3"/>
  <c r="D30" i="3"/>
  <c r="G29" i="3"/>
  <c r="G37" i="3"/>
  <c r="P38" i="3"/>
  <c r="S35" i="3"/>
  <c r="D53" i="3"/>
  <c r="G54" i="3"/>
  <c r="J55" i="3"/>
  <c r="M52" i="3"/>
  <c r="S54" i="3"/>
  <c r="J13" i="3"/>
  <c r="I39" i="3"/>
  <c r="M28" i="3"/>
  <c r="P37" i="3"/>
  <c r="S38" i="3"/>
  <c r="D52" i="3"/>
  <c r="O56" i="3"/>
  <c r="G10" i="3"/>
  <c r="D17" i="3"/>
  <c r="P46" i="3"/>
  <c r="M16" i="3"/>
  <c r="P11" i="3"/>
  <c r="P19" i="3"/>
  <c r="S17" i="3"/>
  <c r="L39" i="3"/>
  <c r="P36" i="3"/>
  <c r="D55" i="3"/>
  <c r="S52" i="3"/>
  <c r="R56" i="3"/>
  <c r="S43" i="3"/>
  <c r="Q56" i="3"/>
  <c r="P51" i="3"/>
  <c r="P55" i="3"/>
  <c r="P54" i="3"/>
  <c r="P53" i="3"/>
  <c r="P45" i="3"/>
  <c r="P52" i="3"/>
  <c r="N56" i="3"/>
  <c r="P43" i="3"/>
  <c r="L56" i="3"/>
  <c r="K56" i="3"/>
  <c r="M43" i="3"/>
  <c r="I56" i="3"/>
  <c r="J43" i="3"/>
  <c r="H56" i="3"/>
  <c r="E56" i="3"/>
  <c r="F56" i="3"/>
  <c r="G43" i="3"/>
  <c r="C56" i="3"/>
  <c r="D43" i="3"/>
  <c r="B56" i="3"/>
  <c r="R39" i="3"/>
  <c r="S26" i="3"/>
  <c r="Q39" i="3"/>
  <c r="O39" i="3"/>
  <c r="P26" i="3"/>
  <c r="N39" i="3"/>
  <c r="M37" i="3"/>
  <c r="M29" i="3"/>
  <c r="M36" i="3"/>
  <c r="M35" i="3"/>
  <c r="M27" i="3"/>
  <c r="M34" i="3"/>
  <c r="M33" i="3"/>
  <c r="M38" i="3"/>
  <c r="K39" i="3"/>
  <c r="M26" i="3"/>
  <c r="J37" i="3"/>
  <c r="J36" i="3"/>
  <c r="J28" i="3"/>
  <c r="J35" i="3"/>
  <c r="J34" i="3"/>
  <c r="J33" i="3"/>
  <c r="J38" i="3"/>
  <c r="H39" i="3"/>
  <c r="E39" i="3"/>
  <c r="B39" i="3"/>
  <c r="N22" i="3"/>
  <c r="P22" i="3" s="1"/>
  <c r="K22" i="3"/>
  <c r="H22" i="3"/>
  <c r="Q22" i="3"/>
  <c r="S22" i="3" s="1"/>
  <c r="P9" i="3"/>
  <c r="M9" i="3"/>
  <c r="J9" i="3"/>
  <c r="G15" i="3"/>
  <c r="G16" i="3"/>
  <c r="G20" i="3"/>
  <c r="G12" i="3"/>
  <c r="G19" i="3"/>
  <c r="G11" i="3"/>
  <c r="G17" i="3"/>
  <c r="G21" i="3"/>
  <c r="G18" i="3"/>
  <c r="G9" i="3"/>
  <c r="E22" i="3"/>
  <c r="D19" i="3"/>
  <c r="D18" i="3"/>
  <c r="D10" i="3"/>
  <c r="D21" i="3"/>
  <c r="D20" i="3"/>
  <c r="C22" i="3"/>
  <c r="D22" i="3" s="1"/>
  <c r="D9" i="3"/>
  <c r="M22" i="3" l="1"/>
  <c r="G39" i="3"/>
  <c r="M56" i="3"/>
  <c r="D39" i="3"/>
  <c r="J22" i="3"/>
  <c r="M39" i="3"/>
  <c r="J39" i="3"/>
  <c r="S56" i="3"/>
  <c r="G56" i="3"/>
  <c r="P56" i="3"/>
  <c r="G22" i="3"/>
  <c r="J56" i="3"/>
  <c r="D56" i="3"/>
  <c r="S39" i="3"/>
  <c r="P39" i="3"/>
</calcChain>
</file>

<file path=xl/sharedStrings.xml><?xml version="1.0" encoding="utf-8"?>
<sst xmlns="http://schemas.openxmlformats.org/spreadsheetml/2006/main" count="356" uniqueCount="88">
  <si>
    <t>Student Performance Monitoring Report</t>
  </si>
  <si>
    <t>Data Dashboard</t>
  </si>
  <si>
    <t xml:space="preserve">Current Student Demographic Overview </t>
  </si>
  <si>
    <t>Grade</t>
  </si>
  <si>
    <t>Count</t>
  </si>
  <si>
    <t>African American</t>
  </si>
  <si>
    <t>Asian</t>
  </si>
  <si>
    <t>Hispanic Latino</t>
  </si>
  <si>
    <t>American Indian or Alaska Native</t>
  </si>
  <si>
    <t>Native Hawaiian or Other Pacific Islander</t>
  </si>
  <si>
    <t>F</t>
  </si>
  <si>
    <t>M</t>
  </si>
  <si>
    <t>T</t>
  </si>
  <si>
    <t>Two or More Races</t>
  </si>
  <si>
    <t>White</t>
  </si>
  <si>
    <t>Economically Disadvantaged</t>
  </si>
  <si>
    <t>IEP</t>
  </si>
  <si>
    <t>English Learner</t>
  </si>
  <si>
    <t>Count of Behavior Referrals</t>
  </si>
  <si>
    <t>Behavior Summary by Grade</t>
  </si>
  <si>
    <t>Attendance Summary by Grade</t>
  </si>
  <si>
    <t>Average of Days Absent</t>
  </si>
  <si>
    <t>Average of Days Tardy</t>
  </si>
  <si>
    <t>Early Warning Indicators by Grade</t>
  </si>
  <si>
    <t>On Track to Graduate</t>
  </si>
  <si>
    <t>Minimum</t>
  </si>
  <si>
    <t>Maximum</t>
  </si>
  <si>
    <t>Early Warning - Behavior</t>
  </si>
  <si>
    <t>Early Warning - Stability</t>
  </si>
  <si>
    <t>Early Warning - Academics</t>
  </si>
  <si>
    <t>Early Warning - Attendance</t>
  </si>
  <si>
    <t>Demographic Dashboard</t>
  </si>
  <si>
    <t>Count of Behavior Referrals by Demographic Group and Grade</t>
  </si>
  <si>
    <t>Count of In School Removals by Demographic Group and Grade</t>
  </si>
  <si>
    <t>Count of Out of School Suspensions by Demographic Group and Grade</t>
  </si>
  <si>
    <t>Count of Expulsions by Demographic Group and Grade</t>
  </si>
  <si>
    <t>Average Days Tardy by Demographic Group and Grade</t>
  </si>
  <si>
    <t>Average Days Absent by Demographic Group and Grade</t>
  </si>
  <si>
    <t>Average On Track to Graduate Score by Demographic Group and Grade</t>
  </si>
  <si>
    <t>Average Early Warning Attendance Score by Demographic Group and Grade</t>
  </si>
  <si>
    <t>Average Early Warning Behavior Score by Demographic Group and Grade</t>
  </si>
  <si>
    <t>Average Early Warning Academics Score by Demographic Group and Grade</t>
  </si>
  <si>
    <t>Average Early Warning Stability Score by Demographic Group and Grade</t>
  </si>
  <si>
    <t>Instruction Sheet</t>
  </si>
  <si>
    <t xml:space="preserve">Step One: </t>
  </si>
  <si>
    <t xml:space="preserve">Step Two: </t>
  </si>
  <si>
    <t>Step Three:</t>
  </si>
  <si>
    <t xml:space="preserve">The "Summary Dashboard" and "Demographic Dashboard" will automatically update. </t>
  </si>
  <si>
    <t>Notes:</t>
  </si>
  <si>
    <t>Download the "Student Performance Monitoring Report" from Infinite Campus</t>
  </si>
  <si>
    <t xml:space="preserve">Copy and paste the entire "Student Performance Monitoring Report" into the "Data" tab of this workbook. </t>
  </si>
  <si>
    <t>Hispanic</t>
  </si>
  <si>
    <t>Two or more races</t>
  </si>
  <si>
    <t xml:space="preserve">If you have zeros where you think you should have a calculation, you should check your data tab for errors. One common error is that the information may not be imported into Excel as a number. This will be indicated by a small green triangle in the upper left hand corner of the cells in a column. To resolve this error, highlight the column, select the "Data" ribbon, then select the "Text to Columns" button. This will open a dialogue box. Simply click "Finish" to close the box. Your column will be converted to numbers and your calculations should populate. This is a known error and the KDE is working to resolve it. </t>
  </si>
  <si>
    <t>Terms and Definitions</t>
  </si>
  <si>
    <t>Average</t>
  </si>
  <si>
    <r>
      <t>The "Student Performance Monitoring Report" contains confidential, personally identifiable information.</t>
    </r>
    <r>
      <rPr>
        <b/>
        <u/>
        <sz val="11"/>
        <color rgb="FFE02020"/>
        <rFont val="Calibri"/>
        <family val="2"/>
        <scheme val="minor"/>
      </rPr>
      <t xml:space="preserve"> You should NOT share the report or this workbook via email.</t>
    </r>
    <r>
      <rPr>
        <sz val="11"/>
        <color theme="1"/>
        <rFont val="Calibri"/>
        <family val="2"/>
        <scheme val="minor"/>
      </rPr>
      <t xml:space="preserve"> If you wish to share the report, the "Summary Dashboard" and "Demographic Dashboard" can be saved independently as PDF documents and printed or shared via email. </t>
    </r>
  </si>
  <si>
    <r>
      <rPr>
        <b/>
        <u/>
        <sz val="11"/>
        <color theme="1"/>
        <rFont val="Calibri"/>
        <family val="2"/>
        <scheme val="minor"/>
      </rPr>
      <t>Count:</t>
    </r>
    <r>
      <rPr>
        <sz val="11"/>
        <color theme="1"/>
        <rFont val="Calibri"/>
        <family val="2"/>
        <scheme val="minor"/>
      </rPr>
      <t xml:space="preserve"> The total number of events.</t>
    </r>
  </si>
  <si>
    <r>
      <rPr>
        <b/>
        <u/>
        <sz val="11"/>
        <color theme="1"/>
        <rFont val="Calibri"/>
        <family val="2"/>
        <scheme val="minor"/>
      </rPr>
      <t>Minimum:</t>
    </r>
    <r>
      <rPr>
        <sz val="11"/>
        <color theme="1"/>
        <rFont val="Calibri"/>
        <family val="2"/>
        <scheme val="minor"/>
      </rPr>
      <t xml:space="preserve"> The lowest value in a distribution of scores.</t>
    </r>
  </si>
  <si>
    <r>
      <rPr>
        <b/>
        <u/>
        <sz val="11"/>
        <color theme="1"/>
        <rFont val="Calibri"/>
        <family val="2"/>
        <scheme val="minor"/>
      </rPr>
      <t>Maximum:</t>
    </r>
    <r>
      <rPr>
        <sz val="11"/>
        <color theme="1"/>
        <rFont val="Calibri"/>
        <family val="2"/>
        <scheme val="minor"/>
      </rPr>
      <t xml:space="preserve"> The highest value in a distribution of scores.</t>
    </r>
  </si>
  <si>
    <r>
      <rPr>
        <b/>
        <u/>
        <sz val="11"/>
        <color theme="1"/>
        <rFont val="Calibri"/>
        <family val="2"/>
        <scheme val="minor"/>
      </rPr>
      <t xml:space="preserve">Early Warning Academics: </t>
    </r>
    <r>
      <rPr>
        <sz val="11"/>
        <color theme="1"/>
        <rFont val="Calibri"/>
        <family val="2"/>
        <scheme val="minor"/>
      </rPr>
      <t>This score is generated by Infinite Campus and looks at the student's transcript information and grades (including in-progress). It is on a range of 50-150.</t>
    </r>
  </si>
  <si>
    <r>
      <rPr>
        <b/>
        <u/>
        <sz val="11"/>
        <color theme="1"/>
        <rFont val="Calibri"/>
        <family val="2"/>
        <scheme val="minor"/>
      </rPr>
      <t xml:space="preserve">On Track to Graduate: </t>
    </r>
    <r>
      <rPr>
        <sz val="11"/>
        <color theme="1"/>
        <rFont val="Calibri"/>
        <family val="2"/>
        <scheme val="minor"/>
      </rPr>
      <t>This score is generated by Infinite Campus and looks at the student's education record and the calculated determination of the likelihood of completing the grade level and being promoted to the next grade level. It is on a range of 50-150.</t>
    </r>
  </si>
  <si>
    <t>Foster Care</t>
  </si>
  <si>
    <t>Homeless</t>
  </si>
  <si>
    <t>Immigrant</t>
  </si>
  <si>
    <t>Migrant</t>
  </si>
  <si>
    <t>Military Connected</t>
  </si>
  <si>
    <t>Updated: January 2021</t>
  </si>
  <si>
    <t xml:space="preserve">Gifted/Talented </t>
  </si>
  <si>
    <t>Count of Chronic Absent</t>
  </si>
  <si>
    <t>Gifted and Talented</t>
  </si>
  <si>
    <t>Count of Chronic Absent by Demographic Group and Grade</t>
  </si>
  <si>
    <t xml:space="preserve"> Count of In School Removals</t>
  </si>
  <si>
    <t xml:space="preserve"> Count of Out of School Suspensions</t>
  </si>
  <si>
    <t xml:space="preserve"> Count of Expulsions </t>
  </si>
  <si>
    <t>Average Behavior Referrals</t>
  </si>
  <si>
    <t>Average In School Removals</t>
  </si>
  <si>
    <t>Average Out of School Suspensions</t>
  </si>
  <si>
    <t xml:space="preserve"> Average Expulsions </t>
  </si>
  <si>
    <t>Visualizations</t>
  </si>
  <si>
    <t>Male</t>
  </si>
  <si>
    <t>Female</t>
  </si>
  <si>
    <t xml:space="preserve">You cannot change the outputs featured in the "Summary Dashboard" or "Demographic Dashboard." To create new outputs, please create a new tab in this workbook. </t>
  </si>
  <si>
    <t xml:space="preserve">If you need assistance with the "Student Performance Monitoring Report," please contact Matthew Courtney at matthew.courtney@education.ky.gov. </t>
  </si>
  <si>
    <r>
      <rPr>
        <b/>
        <u/>
        <sz val="11"/>
        <color theme="1"/>
        <rFont val="Calibri"/>
        <family val="2"/>
        <scheme val="minor"/>
      </rPr>
      <t>Average:</t>
    </r>
    <r>
      <rPr>
        <sz val="11"/>
        <color theme="1"/>
        <rFont val="Calibri"/>
        <family val="2"/>
        <scheme val="minor"/>
      </rPr>
      <t xml:space="preserve"> The central or typical value in a set of data.  </t>
    </r>
  </si>
  <si>
    <r>
      <rPr>
        <b/>
        <u/>
        <sz val="11"/>
        <color theme="1"/>
        <rFont val="Calibri"/>
        <family val="2"/>
        <scheme val="minor"/>
      </rPr>
      <t xml:space="preserve">Early Warning Behavior: </t>
    </r>
    <r>
      <rPr>
        <sz val="11"/>
        <color theme="1"/>
        <rFont val="Calibri"/>
        <family val="2"/>
        <scheme val="minor"/>
      </rPr>
      <t>This score is generated by Infinite Campus and looks at the student's total number of behavior incidents, out-of-school suspensions and in-school suspensions. It is on a range of 50-150.</t>
    </r>
  </si>
  <si>
    <r>
      <rPr>
        <b/>
        <u/>
        <sz val="11"/>
        <color theme="1"/>
        <rFont val="Calibri"/>
        <family val="2"/>
        <scheme val="minor"/>
      </rPr>
      <t>Early Warning Attendance:</t>
    </r>
    <r>
      <rPr>
        <sz val="11"/>
        <color theme="1"/>
        <rFont val="Calibri"/>
        <family val="2"/>
        <scheme val="minor"/>
      </rPr>
      <t xml:space="preserve"> This score is generated by Infinite Campus and looks at the student's total attendance data - absences and tardiest, total percent in attendance and whether the student is considered chronically absent. It is on a range of 50-150.</t>
    </r>
  </si>
  <si>
    <r>
      <rPr>
        <b/>
        <u/>
        <sz val="11"/>
        <color theme="1"/>
        <rFont val="Calibri"/>
        <family val="2"/>
        <scheme val="minor"/>
      </rPr>
      <t>Early Warning Stability:</t>
    </r>
    <r>
      <rPr>
        <sz val="11"/>
        <color theme="1"/>
        <rFont val="Calibri"/>
        <family val="2"/>
        <scheme val="minor"/>
      </rPr>
      <t xml:space="preserve"> This score is generated by Infinite Campus and looks at the total number of years the student has been enrolled at the selected school, how long the student has been enrolled in the district, how long the student has lived at the current address, the student's overall number of addresses, the enrollment status and number of portal logins. It is on a range of 50-150.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</si>
</sst>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m/d/yyyy"/>
    <numFmt numFmtId="165" formatCode="0.0"/>
  </numFmts>
  <fonts count="12">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b/>
      <u/>
      <sz val="11"/>
      <color rgb="FFE02020"/>
      <name val="Calibri"/>
      <family val="2"/>
      <scheme val="minor"/>
    </font>
    <font>
      <b/>
      <u/>
      <sz val="11"/>
      <color theme="1"/>
      <name val="Calibri"/>
      <family val="2"/>
      <scheme val="minor"/>
    </font>
    <font>
      <sz val="11"/>
      <color rgb="FF000000"/>
      <name val="Calibri"/>
      <family val="2"/>
      <scheme val="minor"/>
    </font>
    <font>
      <b/>
      <sz val="12"/>
      <color theme="1"/>
      <name val="Calibri"/>
      <family val="2"/>
      <scheme val="minor"/>
    </font>
    <font>
      <b/>
      <sz val="10"/>
      <color rgb="FF000000"/>
      <name val="Arial"/>
    </font>
    <font>
      <sz val="11"/>
      <name val="Calibri"/>
    </font>
    <font>
      <sz val="10"/>
      <color rgb="FF000000"/>
      <name val="Segoe UI"/>
    </font>
    <font>
      <sz val="10"/>
      <color rgb="FF000000"/>
      <name val="Arial"/>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s>
  <cellStyleXfs count="2">
    <xf numFmtId="0" fontId="0" fillId="0" borderId="0"/>
    <xf numFmtId="0" fontId="6" fillId="0" borderId="0"/>
  </cellStyleXfs>
  <cellXfs count="38">
    <xf numFmtId="0" fontId="0" fillId="0" borderId="0" xfId="0"/>
    <xf numFmtId="0" fontId="2" fillId="0" borderId="0" xfId="0" applyFont="1"/>
    <xf numFmtId="0" fontId="0" fillId="0" borderId="0" xfId="0"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1" xfId="0" applyBorder="1" applyAlignment="1">
      <alignment horizontal="center"/>
    </xf>
    <xf numFmtId="0" fontId="0" fillId="0" borderId="0" xfId="0" applyAlignment="1">
      <alignment horizontal="center" vertical="center"/>
    </xf>
    <xf numFmtId="165"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0" xfId="0" applyAlignment="1">
      <alignment horizontal="center"/>
    </xf>
    <xf numFmtId="165" fontId="0" fillId="0" borderId="1" xfId="0" applyNumberFormat="1" applyBorder="1" applyAlignment="1">
      <alignment horizontal="center"/>
    </xf>
    <xf numFmtId="0" fontId="8" fillId="0" borderId="5" xfId="0" applyFont="1" applyBorder="1" applyAlignment="1">
      <alignment vertical="top" wrapText="1" readingOrder="1"/>
    </xf>
    <xf numFmtId="0" fontId="9" fillId="0" borderId="0" xfId="0" applyFont="1"/>
    <xf numFmtId="0" fontId="10" fillId="0" borderId="5" xfId="0" applyFont="1" applyBorder="1" applyAlignment="1">
      <alignment vertical="top" wrapText="1" readingOrder="1"/>
    </xf>
    <xf numFmtId="0" fontId="11" fillId="0" borderId="5" xfId="0" applyFont="1" applyBorder="1" applyAlignment="1">
      <alignment vertical="top" wrapText="1" readingOrder="1"/>
    </xf>
    <xf numFmtId="164" fontId="11" fillId="0" borderId="5" xfId="0" applyNumberFormat="1" applyFont="1" applyBorder="1" applyAlignment="1">
      <alignment vertical="top" wrapText="1" readingOrder="1"/>
    </xf>
    <xf numFmtId="0" fontId="3" fillId="0" borderId="0" xfId="0" applyFont="1" applyAlignment="1">
      <alignment horizontal="center" vertical="center" wrapText="1"/>
    </xf>
    <xf numFmtId="0" fontId="7" fillId="0" borderId="0" xfId="0" applyFont="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cellXfs>
  <cellStyles count="2">
    <cellStyle name="Normal" xfId="0" builtinId="0"/>
    <cellStyle name="Normal 2" xfId="1" xr:uid="{F9541550-CE74-4A64-98B0-C3009AE2744F}"/>
  </cellStyles>
  <dxfs count="1">
    <dxf>
      <font>
        <color rgb="FF9C0006"/>
      </font>
      <fill>
        <patternFill>
          <bgColor rgb="FFFFC7CE"/>
        </patternFill>
      </fill>
    </dxf>
  </dxfs>
  <tableStyles count="0" defaultTableStyle="TableStyleMedium2" defaultPivotStyle="PivotStyleLight16"/>
  <colors>
    <mruColors>
      <color rgb="FFE020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Attendance</a:t>
            </a:r>
            <a:r>
              <a:rPr lang="en-US" baseline="0"/>
              <a:t> Summary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Dashboard'!$A$72:$E$72</c:f>
              <c:strCache>
                <c:ptCount val="5"/>
                <c:pt idx="0">
                  <c:v>Average of Days Tardy</c:v>
                </c:pt>
              </c:strCache>
            </c:strRef>
          </c:tx>
          <c:spPr>
            <a:solidFill>
              <a:schemeClr val="accent1"/>
            </a:solidFill>
            <a:ln>
              <a:noFill/>
            </a:ln>
            <a:effectLst/>
          </c:spPr>
          <c:invertIfNegative val="0"/>
          <c:cat>
            <c:numRef>
              <c:f>'Summary Dashboard'!$F$71:$R$71</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'Summary Dashboard'!$F$72:$R$72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110-482A-BCC6-05585E717862}"/>
            </c:ext>
          </c:extLst>
        </c:ser>
        <c:ser>
          <c:idx val="1"/>
          <c:order val="1"/>
          <c:tx>
            <c:strRef>
              <c:f>'Summary Dashboard'!$A$73:$E$73</c:f>
              <c:strCache>
                <c:ptCount val="5"/>
                <c:pt idx="0">
                  <c:v>Average of Days Absent</c:v>
                </c:pt>
              </c:strCache>
            </c:strRef>
          </c:tx>
          <c:spPr>
            <a:solidFill>
              <a:schemeClr val="accent3"/>
            </a:solidFill>
            <a:ln>
              <a:noFill/>
            </a:ln>
            <a:effectLst/>
          </c:spPr>
          <c:invertIfNegative val="0"/>
          <c:cat>
            <c:numRef>
              <c:f>'Summary Dashboard'!$F$71:$R$71</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'Summary Dashboard'!$F$73:$R$73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F110-482A-BCC6-05585E717862}"/>
            </c:ext>
          </c:extLst>
        </c:ser>
        <c:dLbls>
          <c:showLegendKey val="0"/>
          <c:showVal val="0"/>
          <c:showCatName val="0"/>
          <c:showSerName val="0"/>
          <c:showPercent val="0"/>
          <c:showBubbleSize val="0"/>
        </c:dLbls>
        <c:gapWidth val="219"/>
        <c:overlap val="-27"/>
        <c:axId val="2048130848"/>
        <c:axId val="2054393920"/>
      </c:barChart>
      <c:catAx>
        <c:axId val="204813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393920"/>
        <c:crosses val="autoZero"/>
        <c:auto val="1"/>
        <c:lblAlgn val="ctr"/>
        <c:lblOffset val="100"/>
        <c:noMultiLvlLbl val="0"/>
      </c:catAx>
      <c:valAx>
        <c:axId val="2054393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8130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Behavior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Dashboard'!$A$60:$E$60</c:f>
              <c:strCache>
                <c:ptCount val="5"/>
                <c:pt idx="0">
                  <c:v>Count of Behavior Referrals</c:v>
                </c:pt>
              </c:strCache>
            </c:strRef>
          </c:tx>
          <c:spPr>
            <a:solidFill>
              <a:schemeClr val="accent1"/>
            </a:solidFill>
            <a:ln>
              <a:noFill/>
            </a:ln>
            <a:effectLst/>
          </c:spPr>
          <c:invertIfNegative val="0"/>
          <c:cat>
            <c:numRef>
              <c:f>'Summary Dashboard'!$F$59:$R$59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'Summary Dashboard'!$F$60:$R$60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E19-4E13-86FE-1C3D9FB1AED0}"/>
            </c:ext>
          </c:extLst>
        </c:ser>
        <c:ser>
          <c:idx val="1"/>
          <c:order val="1"/>
          <c:tx>
            <c:strRef>
              <c:f>'Summary Dashboard'!$A$61:$E$61</c:f>
              <c:strCache>
                <c:ptCount val="5"/>
                <c:pt idx="0">
                  <c:v> Count of In School Removals</c:v>
                </c:pt>
              </c:strCache>
            </c:strRef>
          </c:tx>
          <c:spPr>
            <a:solidFill>
              <a:schemeClr val="accent3"/>
            </a:solidFill>
            <a:ln>
              <a:noFill/>
            </a:ln>
            <a:effectLst/>
          </c:spPr>
          <c:invertIfNegative val="0"/>
          <c:cat>
            <c:numRef>
              <c:f>'Summary Dashboard'!$F$59:$R$59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'Summary Dashboard'!$F$61:$R$61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E19-4E13-86FE-1C3D9FB1AED0}"/>
            </c:ext>
          </c:extLst>
        </c:ser>
        <c:ser>
          <c:idx val="2"/>
          <c:order val="2"/>
          <c:tx>
            <c:strRef>
              <c:f>'Summary Dashboard'!$A$62:$E$62</c:f>
              <c:strCache>
                <c:ptCount val="5"/>
                <c:pt idx="0">
                  <c:v> Count of Out of School Suspensions</c:v>
                </c:pt>
              </c:strCache>
            </c:strRef>
          </c:tx>
          <c:spPr>
            <a:solidFill>
              <a:schemeClr val="accent5"/>
            </a:solidFill>
            <a:ln>
              <a:noFill/>
            </a:ln>
            <a:effectLst/>
          </c:spPr>
          <c:invertIfNegative val="0"/>
          <c:cat>
            <c:numRef>
              <c:f>'Summary Dashboard'!$F$59:$R$59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'Summary Dashboard'!$F$62:$R$62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6E19-4E13-86FE-1C3D9FB1AED0}"/>
            </c:ext>
          </c:extLst>
        </c:ser>
        <c:ser>
          <c:idx val="3"/>
          <c:order val="3"/>
          <c:tx>
            <c:strRef>
              <c:f>'Summary Dashboard'!$A$63:$E$63</c:f>
              <c:strCache>
                <c:ptCount val="5"/>
                <c:pt idx="0">
                  <c:v> Count of Expulsions </c:v>
                </c:pt>
              </c:strCache>
            </c:strRef>
          </c:tx>
          <c:spPr>
            <a:solidFill>
              <a:schemeClr val="accent1">
                <a:lumMod val="60000"/>
              </a:schemeClr>
            </a:solidFill>
            <a:ln>
              <a:noFill/>
            </a:ln>
            <a:effectLst/>
          </c:spPr>
          <c:invertIfNegative val="0"/>
          <c:cat>
            <c:numRef>
              <c:f>'Summary Dashboard'!$F$59:$R$59</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'Summary Dashboard'!$F$63:$R$63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6E19-4E13-86FE-1C3D9FB1AED0}"/>
            </c:ext>
          </c:extLst>
        </c:ser>
        <c:dLbls>
          <c:showLegendKey val="0"/>
          <c:showVal val="0"/>
          <c:showCatName val="0"/>
          <c:showSerName val="0"/>
          <c:showPercent val="0"/>
          <c:showBubbleSize val="0"/>
        </c:dLbls>
        <c:gapWidth val="219"/>
        <c:overlap val="-27"/>
        <c:axId val="1983498688"/>
        <c:axId val="2078774400"/>
      </c:barChart>
      <c:catAx>
        <c:axId val="198349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774400"/>
        <c:crosses val="autoZero"/>
        <c:auto val="1"/>
        <c:lblAlgn val="ctr"/>
        <c:lblOffset val="100"/>
        <c:noMultiLvlLbl val="0"/>
      </c:catAx>
      <c:valAx>
        <c:axId val="2078774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3498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_xlchart.v1.5</cx:f>
      </cx:numDim>
    </cx:data>
    <cx:data id="1">
      <cx:numDim type="val">
        <cx:f>_xlchart.v1.7</cx:f>
      </cx:numDim>
    </cx:data>
    <cx:data id="2">
      <cx:numDim type="val">
        <cx:f>_xlchart.v1.9</cx:f>
      </cx:numDim>
    </cx:data>
    <cx:data id="3">
      <cx:numDim type="val">
        <cx:f>_xlchart.v1.11</cx:f>
      </cx:numDim>
    </cx:data>
    <cx:data id="4">
      <cx:numDim type="val">
        <cx:f>_xlchart.v1.13</cx:f>
      </cx:numDim>
    </cx:data>
  </cx:chartData>
  <cx:chart>
    <cx:title pos="t" align="ctr" overlay="0">
      <cx:tx>
        <cx:txData>
          <cx:v>School Wide Early Warning Indicators</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School Wide Early Warning Indicators</a:t>
          </a:r>
        </a:p>
      </cx:txPr>
    </cx:title>
    <cx:plotArea>
      <cx:plotAreaRegion>
        <cx:series layoutId="boxWhisker" uniqueId="{A2449A6C-DD45-4F7B-8E16-A57FBFE3E508}">
          <cx:tx>
            <cx:txData>
              <cx:f>_xlchart.v1.4</cx:f>
              <cx:v/>
            </cx:txData>
          </cx:tx>
          <cx:dataId val="0"/>
          <cx:layoutPr>
            <cx:visibility meanLine="0" meanMarker="1" nonoutliers="0" outliers="1"/>
            <cx:statistics quartileMethod="exclusive"/>
          </cx:layoutPr>
        </cx:series>
        <cx:series layoutId="boxWhisker" uniqueId="{435A66B8-F770-40A1-9173-25C183F83186}">
          <cx:tx>
            <cx:txData>
              <cx:f>_xlchart.v1.6</cx:f>
              <cx:v/>
            </cx:txData>
          </cx:tx>
          <cx:dataId val="1"/>
          <cx:layoutPr>
            <cx:visibility meanLine="0" meanMarker="1" nonoutliers="0" outliers="1"/>
            <cx:statistics quartileMethod="exclusive"/>
          </cx:layoutPr>
        </cx:series>
        <cx:series layoutId="boxWhisker" uniqueId="{9C905E81-D053-40C7-9BA5-A9BAC0665903}">
          <cx:tx>
            <cx:txData>
              <cx:f>_xlchart.v1.8</cx:f>
              <cx:v/>
            </cx:txData>
          </cx:tx>
          <cx:dataId val="2"/>
          <cx:layoutPr>
            <cx:visibility meanLine="0" meanMarker="1" nonoutliers="0" outliers="1"/>
            <cx:statistics quartileMethod="exclusive"/>
          </cx:layoutPr>
        </cx:series>
        <cx:series layoutId="boxWhisker" uniqueId="{B694BAF5-715C-42AD-A582-C6EF7F39F69C}">
          <cx:tx>
            <cx:txData>
              <cx:f>_xlchart.v1.10</cx:f>
              <cx:v/>
            </cx:txData>
          </cx:tx>
          <cx:dataId val="3"/>
          <cx:layoutPr>
            <cx:visibility meanLine="0" meanMarker="1" nonoutliers="0" outliers="1"/>
            <cx:statistics quartileMethod="exclusive"/>
          </cx:layoutPr>
        </cx:series>
        <cx:series layoutId="boxWhisker" uniqueId="{3C7CA334-9743-4175-8DF4-5135BAE6766A}">
          <cx:tx>
            <cx:txData>
              <cx:f>_xlchart.v1.12</cx:f>
              <cx:v/>
            </cx:txData>
          </cx:tx>
          <cx:dataId val="4"/>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legend pos="r"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Race/Ethnicity Demographics</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Race/Ethnicity Demographics</a:t>
          </a:r>
        </a:p>
      </cx:txPr>
    </cx:title>
    <cx:plotArea>
      <cx:plotAreaRegion>
        <cx:series layoutId="treemap" uniqueId="{C4C55192-2149-4F45-AD5A-B5D51043AD6A}">
          <cx:dataLabels pos="inEnd">
            <cx:visibility seriesName="0" categoryName="1" value="1"/>
            <cx:separator>, </cx:separator>
          </cx:dataLabels>
          <cx:dataId val="0"/>
          <cx:layoutPr>
            <cx:parentLabelLayout val="overlapping"/>
          </cx:layoutPr>
        </cx:series>
      </cx:plotAreaRegion>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title pos="t" align="ctr" overlay="0">
      <cx:tx>
        <cx:txData>
          <cx:v>Gender Divide</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Gender Divide</a:t>
          </a:r>
        </a:p>
      </cx:txPr>
    </cx:title>
    <cx:plotArea>
      <cx:plotAreaRegion>
        <cx:series layoutId="treemap" uniqueId="{BDF05610-8993-41A8-86DC-E4C93A1E5460}">
          <cx:dataLabels pos="inEnd">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2.xml"/><Relationship Id="rId1" Type="http://schemas.microsoft.com/office/2014/relationships/chartEx" Target="../charts/chartEx1.xml"/><Relationship Id="rId5" Type="http://schemas.microsoft.com/office/2014/relationships/chartEx" Target="../charts/chartEx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50</xdr:row>
      <xdr:rowOff>152400</xdr:rowOff>
    </xdr:from>
    <xdr:to>
      <xdr:col>13</xdr:col>
      <xdr:colOff>428625</xdr:colOff>
      <xdr:row>67</xdr:row>
      <xdr:rowOff>114300</xdr:rowOff>
    </xdr:to>
    <mc:AlternateContent xmlns:mc="http://schemas.openxmlformats.org/markup-compatibility/2006">
      <mc:Choice xmlns:cx1="http://schemas.microsoft.com/office/drawing/2015/9/8/chartex" Requires="cx1">
        <xdr:graphicFrame macro="">
          <xdr:nvGraphicFramePr>
            <xdr:cNvPr id="2" name="Chart 1" descr="Chart showing school wide early warning indicators.">
              <a:extLst>
                <a:ext uri="{FF2B5EF4-FFF2-40B4-BE49-F238E27FC236}">
                  <a16:creationId xmlns:a16="http://schemas.microsoft.com/office/drawing/2014/main" id="{99426458-72F8-40D8-B437-7392A11D87D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5730" y="9486900"/>
              <a:ext cx="8229600" cy="303847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7</xdr:col>
      <xdr:colOff>604837</xdr:colOff>
      <xdr:row>1</xdr:row>
      <xdr:rowOff>14286</xdr:rowOff>
    </xdr:from>
    <xdr:to>
      <xdr:col>13</xdr:col>
      <xdr:colOff>514350</xdr:colOff>
      <xdr:row>15</xdr:row>
      <xdr:rowOff>76200</xdr:rowOff>
    </xdr:to>
    <mc:AlternateContent xmlns:mc="http://schemas.openxmlformats.org/markup-compatibility/2006">
      <mc:Choice xmlns:cx1="http://schemas.microsoft.com/office/drawing/2015/9/8/chartex" Requires="cx1">
        <xdr:graphicFrame macro="">
          <xdr:nvGraphicFramePr>
            <xdr:cNvPr id="4" name="Chart 3" descr="Chart showing race/ethnicity demographics. ">
              <a:extLst>
                <a:ext uri="{FF2B5EF4-FFF2-40B4-BE49-F238E27FC236}">
                  <a16:creationId xmlns:a16="http://schemas.microsoft.com/office/drawing/2014/main" id="{B8ED11F9-9678-4A6E-99E6-CAAAC168D0B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4870132" y="199071"/>
              <a:ext cx="3565208" cy="287750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133350</xdr:colOff>
      <xdr:row>15</xdr:row>
      <xdr:rowOff>142875</xdr:rowOff>
    </xdr:from>
    <xdr:to>
      <xdr:col>13</xdr:col>
      <xdr:colOff>438150</xdr:colOff>
      <xdr:row>32</xdr:row>
      <xdr:rowOff>104775</xdr:rowOff>
    </xdr:to>
    <xdr:graphicFrame macro="">
      <xdr:nvGraphicFramePr>
        <xdr:cNvPr id="5" name="Chart 4" descr="Chart showing attendance summary.">
          <a:extLst>
            <a:ext uri="{FF2B5EF4-FFF2-40B4-BE49-F238E27FC236}">
              <a16:creationId xmlns:a16="http://schemas.microsoft.com/office/drawing/2014/main" id="{17E1689A-FE59-4D51-BEB5-CE10F36A4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133349</xdr:colOff>
      <xdr:row>33</xdr:row>
      <xdr:rowOff>66675</xdr:rowOff>
    </xdr:from>
    <xdr:to>
      <xdr:col>13</xdr:col>
      <xdr:colOff>438149</xdr:colOff>
      <xdr:row>50</xdr:row>
      <xdr:rowOff>28575</xdr:rowOff>
    </xdr:to>
    <xdr:graphicFrame macro="">
      <xdr:nvGraphicFramePr>
        <xdr:cNvPr id="6" name="Chart 5" descr="chart showing behavior summary.">
          <a:extLst>
            <a:ext uri="{FF2B5EF4-FFF2-40B4-BE49-F238E27FC236}">
              <a16:creationId xmlns:a16="http://schemas.microsoft.com/office/drawing/2014/main" id="{3A105F98-4261-4B4F-8800-B7CABF3BD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42862</xdr:colOff>
      <xdr:row>5</xdr:row>
      <xdr:rowOff>119062</xdr:rowOff>
    </xdr:from>
    <xdr:to>
      <xdr:col>7</xdr:col>
      <xdr:colOff>523875</xdr:colOff>
      <xdr:row>15</xdr:row>
      <xdr:rowOff>76200</xdr:rowOff>
    </xdr:to>
    <mc:AlternateContent xmlns:mc="http://schemas.openxmlformats.org/markup-compatibility/2006">
      <mc:Choice xmlns:cx1="http://schemas.microsoft.com/office/drawing/2015/9/8/chartex" Requires="cx1">
        <xdr:graphicFrame macro="">
          <xdr:nvGraphicFramePr>
            <xdr:cNvPr id="7" name="Chart 6" descr="Chart showing gender divide.">
              <a:extLst>
                <a:ext uri="{FF2B5EF4-FFF2-40B4-BE49-F238E27FC236}">
                  <a16:creationId xmlns:a16="http://schemas.microsoft.com/office/drawing/2014/main" id="{5A1BFD81-E458-45D1-AEDC-917657C2E42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44767" y="1311592"/>
              <a:ext cx="4744403" cy="176498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463B-6282-420E-9B7E-F64E4BAA77BB}">
  <dimension ref="A1:S35"/>
  <sheetViews>
    <sheetView tabSelected="1" zoomScale="130" zoomScaleNormal="130" workbookViewId="0">
      <selection activeCell="B35" sqref="B35"/>
    </sheetView>
  </sheetViews>
  <sheetFormatPr defaultColWidth="9.109375" defaultRowHeight="14.4"/>
  <cols>
    <col min="1" max="1" width="21.109375" style="8" customWidth="1"/>
    <col min="2" max="2" width="117.44140625" style="8" customWidth="1"/>
    <col min="3" max="19" width="6.5546875" style="8" customWidth="1"/>
    <col min="20" max="16384" width="9.109375" style="8"/>
  </cols>
  <sheetData>
    <row r="1" spans="1:19" ht="25.8">
      <c r="A1" s="21" t="s">
        <v>0</v>
      </c>
      <c r="B1" s="21"/>
      <c r="C1" s="7"/>
      <c r="D1" s="7"/>
      <c r="E1" s="7"/>
      <c r="F1" s="7"/>
      <c r="G1" s="7"/>
      <c r="H1" s="7"/>
      <c r="I1" s="7"/>
      <c r="J1" s="7"/>
      <c r="K1" s="7"/>
      <c r="L1" s="7"/>
      <c r="M1" s="7"/>
      <c r="N1" s="7"/>
      <c r="O1" s="7"/>
      <c r="P1" s="7"/>
      <c r="Q1" s="7"/>
      <c r="R1" s="7"/>
      <c r="S1" s="7"/>
    </row>
    <row r="2" spans="1:19" ht="25.8">
      <c r="A2" s="21" t="s">
        <v>43</v>
      </c>
      <c r="B2" s="21"/>
      <c r="C2" s="7"/>
      <c r="D2" s="7"/>
      <c r="E2" s="7"/>
      <c r="F2" s="7"/>
      <c r="G2" s="7"/>
      <c r="H2" s="7"/>
      <c r="I2" s="7"/>
      <c r="J2" s="7"/>
      <c r="K2" s="7"/>
      <c r="L2" s="7"/>
      <c r="M2" s="7"/>
      <c r="N2" s="7"/>
      <c r="O2" s="7"/>
      <c r="P2" s="7"/>
      <c r="Q2" s="7"/>
      <c r="R2" s="7"/>
      <c r="S2" s="7"/>
    </row>
    <row r="3" spans="1:19" ht="25.8">
      <c r="A3" s="22" t="s">
        <v>67</v>
      </c>
      <c r="B3" s="22"/>
      <c r="C3" s="7"/>
      <c r="D3" s="7"/>
      <c r="E3" s="7"/>
      <c r="F3" s="7"/>
      <c r="G3" s="7"/>
      <c r="H3" s="7"/>
      <c r="I3" s="7"/>
      <c r="J3" s="7"/>
      <c r="K3" s="7"/>
      <c r="L3" s="7"/>
      <c r="M3" s="7"/>
      <c r="N3" s="7"/>
      <c r="O3" s="7"/>
      <c r="P3" s="7"/>
      <c r="Q3" s="7"/>
      <c r="R3" s="7"/>
      <c r="S3" s="7"/>
    </row>
    <row r="5" spans="1:19">
      <c r="A5" s="9" t="s">
        <v>44</v>
      </c>
      <c r="B5" s="8" t="s">
        <v>49</v>
      </c>
    </row>
    <row r="7" spans="1:19">
      <c r="A7" s="9" t="s">
        <v>45</v>
      </c>
      <c r="B7" s="8" t="s">
        <v>50</v>
      </c>
    </row>
    <row r="9" spans="1:19">
      <c r="A9" s="9" t="s">
        <v>46</v>
      </c>
      <c r="B9" s="8" t="s">
        <v>47</v>
      </c>
    </row>
    <row r="11" spans="1:19" ht="28.8">
      <c r="A11" s="9" t="s">
        <v>48</v>
      </c>
      <c r="B11" s="8" t="s">
        <v>82</v>
      </c>
    </row>
    <row r="12" spans="1:19" ht="7.5" customHeight="1"/>
    <row r="13" spans="1:19" ht="43.2">
      <c r="B13" s="8" t="s">
        <v>56</v>
      </c>
    </row>
    <row r="14" spans="1:19" ht="7.5" customHeight="1"/>
    <row r="15" spans="1:19" ht="72">
      <c r="B15" s="8" t="s">
        <v>53</v>
      </c>
    </row>
    <row r="16" spans="1:19" ht="7.5" customHeight="1"/>
    <row r="17" spans="1:2" ht="28.8">
      <c r="B17" s="8" t="s">
        <v>83</v>
      </c>
    </row>
    <row r="19" spans="1:2" ht="15" customHeight="1">
      <c r="A19" s="9" t="s">
        <v>54</v>
      </c>
      <c r="B19" s="8" t="s">
        <v>57</v>
      </c>
    </row>
    <row r="20" spans="1:2" ht="7.5" customHeight="1">
      <c r="A20" s="9"/>
    </row>
    <row r="21" spans="1:2">
      <c r="B21" s="8" t="s">
        <v>84</v>
      </c>
    </row>
    <row r="22" spans="1:2" ht="7.5" customHeight="1"/>
    <row r="23" spans="1:2">
      <c r="B23" s="8" t="s">
        <v>58</v>
      </c>
    </row>
    <row r="24" spans="1:2" ht="7.5" customHeight="1"/>
    <row r="25" spans="1:2">
      <c r="B25" s="8" t="s">
        <v>59</v>
      </c>
    </row>
    <row r="26" spans="1:2" ht="7.5" customHeight="1"/>
    <row r="27" spans="1:2" ht="30" customHeight="1">
      <c r="B27" s="8" t="s">
        <v>61</v>
      </c>
    </row>
    <row r="28" spans="1:2" ht="7.5" customHeight="1"/>
    <row r="29" spans="1:2" ht="28.8">
      <c r="B29" s="8" t="s">
        <v>60</v>
      </c>
    </row>
    <row r="30" spans="1:2" ht="7.5" customHeight="1"/>
    <row r="31" spans="1:2" ht="28.8">
      <c r="B31" s="8" t="s">
        <v>85</v>
      </c>
    </row>
    <row r="32" spans="1:2" ht="7.5" customHeight="1"/>
    <row r="33" spans="2:2" ht="30" customHeight="1">
      <c r="B33" s="8" t="s">
        <v>86</v>
      </c>
    </row>
    <row r="34" spans="2:2" ht="7.5" customHeight="1"/>
    <row r="35" spans="2:2" ht="43.2">
      <c r="B35" s="8" t="s">
        <v>87</v>
      </c>
    </row>
  </sheetData>
  <sheetProtection selectLockedCells="1" selectUnlockedCells="1"/>
  <mergeCells count="3">
    <mergeCell ref="A1:B1"/>
    <mergeCell ref="A2:B2"/>
    <mergeCell ref="A3:B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27A8E-C5A9-45FE-8CEB-777DE6AE4393}">
  <dimension ref="A1:AI1125"/>
  <sheetViews>
    <sheetView workbookViewId="0"/>
  </sheetViews>
  <sheetFormatPr defaultRowHeight="14.4"/>
  <cols>
    <col min="1" max="35" width="13.6640625" style="17" customWidth="1"/>
    <col min="36" max="16384" width="8.88671875" style="17"/>
  </cols>
  <sheetData>
    <row r="1" spans="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row>
    <row r="2" spans="1:35" ht="15">
      <c r="A2" s="18"/>
      <c r="B2" s="18"/>
      <c r="C2" s="1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20"/>
    </row>
    <row r="3" spans="1:35" ht="15">
      <c r="A3" s="18"/>
      <c r="B3" s="18"/>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
    </row>
    <row r="4" spans="1:35" ht="15">
      <c r="A4" s="18"/>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20"/>
    </row>
    <row r="5" spans="1:35" ht="15">
      <c r="A5" s="18"/>
      <c r="B5" s="18"/>
      <c r="C5" s="18"/>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20"/>
    </row>
    <row r="6" spans="1:35" ht="15">
      <c r="A6" s="18"/>
      <c r="B6" s="18"/>
      <c r="C6" s="18"/>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20"/>
    </row>
    <row r="7" spans="1:35" ht="15">
      <c r="A7" s="18"/>
      <c r="B7" s="18"/>
      <c r="C7" s="18"/>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20"/>
    </row>
    <row r="8" spans="1:35" ht="15">
      <c r="A8" s="18"/>
      <c r="B8" s="18"/>
      <c r="C8" s="18"/>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row>
    <row r="9" spans="1:35" ht="15">
      <c r="A9" s="18"/>
      <c r="B9" s="18"/>
      <c r="C9" s="18"/>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20"/>
    </row>
    <row r="10" spans="1:35" ht="15">
      <c r="A10" s="18"/>
      <c r="B10" s="18"/>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row>
    <row r="11" spans="1:35" ht="15">
      <c r="A11" s="18"/>
      <c r="B11" s="18"/>
      <c r="C11" s="18"/>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row>
    <row r="12" spans="1:35" ht="15">
      <c r="A12" s="18"/>
      <c r="B12" s="18"/>
      <c r="C12" s="18"/>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row>
    <row r="13" spans="1:35" ht="15">
      <c r="A13" s="18"/>
      <c r="B13" s="18"/>
      <c r="C13" s="18"/>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row>
    <row r="14" spans="1:35" ht="15">
      <c r="A14" s="18"/>
      <c r="B14" s="18"/>
      <c r="C14" s="18"/>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row>
    <row r="15" spans="1:35" ht="15">
      <c r="A15" s="18"/>
      <c r="B15" s="18"/>
      <c r="C15" s="18"/>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row>
    <row r="16" spans="1:35" ht="15">
      <c r="A16" s="18"/>
      <c r="B16" s="18"/>
      <c r="C16" s="18"/>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20"/>
    </row>
    <row r="17" spans="1:35" ht="15">
      <c r="A17" s="18"/>
      <c r="B17" s="18"/>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0"/>
    </row>
    <row r="18" spans="1:35" ht="15">
      <c r="A18" s="18"/>
      <c r="B18" s="18"/>
      <c r="C18" s="18"/>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20"/>
    </row>
    <row r="19" spans="1:35" ht="15">
      <c r="A19" s="18"/>
      <c r="B19" s="18"/>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20"/>
    </row>
    <row r="20" spans="1:35" ht="15">
      <c r="A20" s="18"/>
      <c r="B20" s="18"/>
      <c r="C20" s="18"/>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0"/>
    </row>
    <row r="21" spans="1:35" ht="15">
      <c r="A21" s="18"/>
      <c r="B21" s="18"/>
      <c r="C21" s="18"/>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
    </row>
    <row r="22" spans="1:35" ht="15">
      <c r="A22" s="18"/>
      <c r="B22" s="18"/>
      <c r="C22" s="1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0"/>
    </row>
    <row r="23" spans="1:35" ht="15">
      <c r="A23" s="18"/>
      <c r="B23" s="18"/>
      <c r="C23" s="18"/>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0"/>
    </row>
    <row r="24" spans="1:35" ht="15">
      <c r="A24" s="18"/>
      <c r="B24" s="18"/>
      <c r="C24" s="18"/>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0"/>
    </row>
    <row r="25" spans="1:35" ht="15">
      <c r="A25" s="18"/>
      <c r="B25" s="18"/>
      <c r="C25" s="18"/>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0"/>
    </row>
    <row r="26" spans="1:35" ht="15">
      <c r="A26" s="18"/>
      <c r="B26" s="18"/>
      <c r="C26" s="1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0"/>
    </row>
    <row r="27" spans="1:35" ht="15">
      <c r="A27" s="18"/>
      <c r="B27" s="18"/>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0"/>
    </row>
    <row r="28" spans="1:35" ht="15">
      <c r="A28" s="18"/>
      <c r="B28" s="18"/>
      <c r="C28" s="18"/>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0"/>
    </row>
    <row r="29" spans="1:35" ht="15">
      <c r="A29" s="18"/>
      <c r="B29" s="18"/>
      <c r="C29" s="18"/>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20"/>
    </row>
    <row r="30" spans="1:35" ht="15">
      <c r="A30" s="18"/>
      <c r="B30" s="18"/>
      <c r="C30" s="18"/>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20"/>
    </row>
    <row r="31" spans="1:35" ht="15">
      <c r="A31" s="18"/>
      <c r="B31" s="18"/>
      <c r="C31" s="18"/>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0"/>
    </row>
    <row r="32" spans="1:35" ht="15">
      <c r="A32" s="18"/>
      <c r="B32" s="18"/>
      <c r="C32" s="18"/>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0"/>
    </row>
    <row r="33" spans="1:35" ht="15">
      <c r="A33" s="18"/>
      <c r="B33" s="18"/>
      <c r="C33" s="18"/>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row>
    <row r="34" spans="1:35" ht="15">
      <c r="A34" s="18"/>
      <c r="B34" s="18"/>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0"/>
    </row>
    <row r="35" spans="1:35" ht="15">
      <c r="A35" s="18"/>
      <c r="B35" s="18"/>
      <c r="C35" s="18"/>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0"/>
    </row>
    <row r="36" spans="1:35" ht="15">
      <c r="A36" s="18"/>
      <c r="B36" s="18"/>
      <c r="C36" s="18"/>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0"/>
    </row>
    <row r="37" spans="1:35" ht="15">
      <c r="A37" s="18"/>
      <c r="B37" s="18"/>
      <c r="C37" s="18"/>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20"/>
    </row>
    <row r="38" spans="1:35" ht="15">
      <c r="A38" s="18"/>
      <c r="B38" s="18"/>
      <c r="C38" s="18"/>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0"/>
    </row>
    <row r="39" spans="1:35" ht="15">
      <c r="A39" s="18"/>
      <c r="B39" s="18"/>
      <c r="C39" s="18"/>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20"/>
    </row>
    <row r="40" spans="1:35" ht="15">
      <c r="A40" s="18"/>
      <c r="B40" s="18"/>
      <c r="C40" s="18"/>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0"/>
    </row>
    <row r="41" spans="1:35" ht="15">
      <c r="A41" s="18"/>
      <c r="B41" s="18"/>
      <c r="C41" s="18"/>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20"/>
    </row>
    <row r="42" spans="1:35" ht="15">
      <c r="A42" s="18"/>
      <c r="B42" s="18"/>
      <c r="C42" s="18"/>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0"/>
    </row>
    <row r="43" spans="1:35" ht="15">
      <c r="A43" s="18"/>
      <c r="B43" s="18"/>
      <c r="C43" s="18"/>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0"/>
    </row>
    <row r="44" spans="1:35" ht="15">
      <c r="A44" s="18"/>
      <c r="B44" s="18"/>
      <c r="C44" s="18"/>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0"/>
    </row>
    <row r="45" spans="1:35" ht="15">
      <c r="A45" s="18"/>
      <c r="B45" s="18"/>
      <c r="C45" s="18"/>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20"/>
    </row>
    <row r="46" spans="1:35" ht="15">
      <c r="A46" s="18"/>
      <c r="B46" s="18"/>
      <c r="C46" s="18"/>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0"/>
    </row>
    <row r="47" spans="1:35" ht="15">
      <c r="A47" s="18"/>
      <c r="B47" s="18"/>
      <c r="C47" s="18"/>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0"/>
    </row>
    <row r="48" spans="1:35" ht="15">
      <c r="A48" s="18"/>
      <c r="B48" s="18"/>
      <c r="C48" s="18"/>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0"/>
    </row>
    <row r="49" spans="1:35" ht="15">
      <c r="A49" s="18"/>
      <c r="B49" s="18"/>
      <c r="C49" s="18"/>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0"/>
    </row>
    <row r="50" spans="1:35" ht="15">
      <c r="A50" s="18"/>
      <c r="B50" s="18"/>
      <c r="C50" s="18"/>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20"/>
    </row>
    <row r="51" spans="1:35" ht="15">
      <c r="A51" s="18"/>
      <c r="B51" s="18"/>
      <c r="C51" s="18"/>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0"/>
    </row>
    <row r="52" spans="1:35" ht="15">
      <c r="A52" s="18"/>
      <c r="B52" s="18"/>
      <c r="C52" s="18"/>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0"/>
    </row>
    <row r="53" spans="1:35" ht="15">
      <c r="A53" s="18"/>
      <c r="B53" s="18"/>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20"/>
    </row>
    <row r="54" spans="1:35" ht="15">
      <c r="A54" s="18"/>
      <c r="B54" s="18"/>
      <c r="C54" s="18"/>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0"/>
    </row>
    <row r="55" spans="1:35" ht="15">
      <c r="A55" s="18"/>
      <c r="B55" s="18"/>
      <c r="C55" s="18"/>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20"/>
    </row>
    <row r="56" spans="1:35" ht="15">
      <c r="A56" s="18"/>
      <c r="B56" s="18"/>
      <c r="C56" s="18"/>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0"/>
    </row>
    <row r="57" spans="1:35" ht="15">
      <c r="A57" s="18"/>
      <c r="B57" s="18"/>
      <c r="C57" s="18"/>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row>
    <row r="58" spans="1:35" ht="15">
      <c r="A58" s="18"/>
      <c r="B58" s="18"/>
      <c r="C58" s="18"/>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20"/>
    </row>
    <row r="59" spans="1:35" ht="15">
      <c r="A59" s="18"/>
      <c r="B59" s="18"/>
      <c r="C59" s="18"/>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20"/>
    </row>
    <row r="60" spans="1:35" ht="15">
      <c r="A60" s="18"/>
      <c r="B60" s="18"/>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0"/>
    </row>
    <row r="61" spans="1:35" ht="15">
      <c r="A61" s="18"/>
      <c r="B61" s="18"/>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20"/>
    </row>
    <row r="62" spans="1:35" ht="15">
      <c r="A62" s="18"/>
      <c r="B62" s="18"/>
      <c r="C62" s="18"/>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0"/>
    </row>
    <row r="63" spans="1:35" ht="15">
      <c r="A63" s="18"/>
      <c r="B63" s="18"/>
      <c r="C63" s="18"/>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20"/>
    </row>
    <row r="64" spans="1:35" ht="15">
      <c r="A64" s="18"/>
      <c r="B64" s="18"/>
      <c r="C64" s="18"/>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0"/>
    </row>
    <row r="65" spans="1:35" ht="15">
      <c r="A65" s="18"/>
      <c r="B65" s="18"/>
      <c r="C65" s="18"/>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20"/>
    </row>
    <row r="66" spans="1:35" ht="15">
      <c r="A66" s="18"/>
      <c r="B66" s="18"/>
      <c r="C66" s="18"/>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0"/>
    </row>
    <row r="67" spans="1:35" ht="15">
      <c r="A67" s="18"/>
      <c r="B67" s="18"/>
      <c r="C67" s="18"/>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20"/>
    </row>
    <row r="68" spans="1:35" ht="15">
      <c r="A68" s="18"/>
      <c r="B68" s="18"/>
      <c r="C68" s="18"/>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0"/>
    </row>
    <row r="69" spans="1:35" ht="15">
      <c r="A69" s="18"/>
      <c r="B69" s="18"/>
      <c r="C69" s="1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20"/>
    </row>
    <row r="70" spans="1:35" ht="15">
      <c r="A70" s="18"/>
      <c r="B70" s="18"/>
      <c r="C70" s="18"/>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0"/>
    </row>
    <row r="71" spans="1:35" ht="15">
      <c r="A71" s="18"/>
      <c r="B71" s="18"/>
      <c r="C71" s="18"/>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row>
    <row r="72" spans="1:35" ht="15">
      <c r="A72" s="18"/>
      <c r="B72" s="18"/>
      <c r="C72" s="18"/>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0"/>
    </row>
    <row r="73" spans="1:35" ht="15">
      <c r="A73" s="18"/>
      <c r="B73" s="18"/>
      <c r="C73" s="18"/>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20"/>
    </row>
    <row r="74" spans="1:35" ht="15">
      <c r="A74" s="18"/>
      <c r="B74" s="18"/>
      <c r="C74" s="18"/>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0"/>
    </row>
    <row r="75" spans="1:35" ht="15">
      <c r="A75" s="18"/>
      <c r="B75" s="18"/>
      <c r="C75" s="18"/>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0"/>
    </row>
    <row r="76" spans="1:35" ht="15">
      <c r="A76" s="18"/>
      <c r="B76" s="18"/>
      <c r="C76" s="18"/>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20"/>
    </row>
    <row r="77" spans="1:35" ht="15">
      <c r="A77" s="18"/>
      <c r="B77" s="18"/>
      <c r="C77" s="18"/>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row>
    <row r="78" spans="1:35" ht="15">
      <c r="A78" s="18"/>
      <c r="B78" s="18"/>
      <c r="C78" s="18"/>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row>
    <row r="79" spans="1:35" ht="15">
      <c r="A79" s="18"/>
      <c r="B79" s="18"/>
      <c r="C79" s="18"/>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20"/>
    </row>
    <row r="80" spans="1:35" ht="15">
      <c r="A80" s="18"/>
      <c r="B80" s="18"/>
      <c r="C80" s="18"/>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20"/>
    </row>
    <row r="81" spans="1:35" ht="15">
      <c r="A81" s="18"/>
      <c r="B81" s="18"/>
      <c r="C81" s="18"/>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20"/>
    </row>
    <row r="82" spans="1:35" ht="15">
      <c r="A82" s="18"/>
      <c r="B82" s="18"/>
      <c r="C82" s="18"/>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20"/>
    </row>
    <row r="83" spans="1:35" ht="15">
      <c r="A83" s="18"/>
      <c r="B83" s="18"/>
      <c r="C83" s="18"/>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row>
    <row r="84" spans="1:35" ht="15">
      <c r="A84" s="18"/>
      <c r="B84" s="18"/>
      <c r="C84" s="18"/>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20"/>
    </row>
    <row r="85" spans="1:35" ht="15">
      <c r="A85" s="18"/>
      <c r="B85" s="18"/>
      <c r="C85" s="18"/>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20"/>
    </row>
    <row r="86" spans="1:35" ht="15">
      <c r="A86" s="18"/>
      <c r="B86" s="18"/>
      <c r="C86" s="18"/>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20"/>
    </row>
    <row r="87" spans="1:35" ht="15">
      <c r="A87" s="18"/>
      <c r="B87" s="18"/>
      <c r="C87" s="18"/>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20"/>
    </row>
    <row r="88" spans="1:35" ht="15">
      <c r="A88" s="18"/>
      <c r="B88" s="18"/>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20"/>
    </row>
    <row r="89" spans="1:35" ht="15">
      <c r="A89" s="18"/>
      <c r="B89" s="18"/>
      <c r="C89" s="18"/>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20"/>
    </row>
    <row r="90" spans="1:35" ht="15">
      <c r="A90" s="18"/>
      <c r="B90" s="18"/>
      <c r="C90" s="18"/>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20"/>
    </row>
    <row r="91" spans="1:35" ht="15">
      <c r="A91" s="18"/>
      <c r="B91" s="18"/>
      <c r="C91" s="18"/>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20"/>
    </row>
    <row r="92" spans="1:35" ht="15">
      <c r="A92" s="18"/>
      <c r="B92" s="18"/>
      <c r="C92" s="18"/>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20"/>
    </row>
    <row r="93" spans="1:35" ht="15">
      <c r="A93" s="18"/>
      <c r="B93" s="18"/>
      <c r="C93" s="18"/>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20"/>
    </row>
    <row r="94" spans="1:35" ht="15">
      <c r="A94" s="18"/>
      <c r="B94" s="18"/>
      <c r="C94" s="18"/>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20"/>
    </row>
    <row r="95" spans="1:35" ht="15">
      <c r="A95" s="18"/>
      <c r="B95" s="18"/>
      <c r="C95" s="18"/>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20"/>
    </row>
    <row r="96" spans="1:35" ht="15">
      <c r="A96" s="18"/>
      <c r="B96" s="18"/>
      <c r="C96" s="18"/>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20"/>
    </row>
    <row r="97" spans="1:35" ht="15">
      <c r="A97" s="18"/>
      <c r="B97" s="18"/>
      <c r="C97" s="18"/>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20"/>
    </row>
    <row r="98" spans="1:35" ht="15">
      <c r="A98" s="18"/>
      <c r="B98" s="18"/>
      <c r="C98" s="18"/>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20"/>
    </row>
    <row r="99" spans="1:35" ht="15">
      <c r="A99" s="18"/>
      <c r="B99" s="18"/>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20"/>
    </row>
    <row r="100" spans="1:35" ht="15">
      <c r="A100" s="18"/>
      <c r="B100" s="18"/>
      <c r="C100" s="18"/>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20"/>
    </row>
    <row r="101" spans="1:35" ht="15">
      <c r="A101" s="18"/>
      <c r="B101" s="18"/>
      <c r="C101" s="18"/>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20"/>
    </row>
    <row r="102" spans="1:35" ht="15">
      <c r="A102" s="18"/>
      <c r="B102" s="18"/>
      <c r="C102" s="18"/>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20"/>
    </row>
    <row r="103" spans="1:35" ht="15">
      <c r="A103" s="18"/>
      <c r="B103" s="18"/>
      <c r="C103" s="18"/>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20"/>
    </row>
    <row r="104" spans="1:35" ht="15">
      <c r="A104" s="18"/>
      <c r="B104" s="18"/>
      <c r="C104" s="18"/>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20"/>
    </row>
    <row r="105" spans="1:35" ht="15">
      <c r="A105" s="18"/>
      <c r="B105" s="18"/>
      <c r="C105" s="18"/>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20"/>
    </row>
    <row r="106" spans="1:35" ht="15">
      <c r="A106" s="18"/>
      <c r="B106" s="18"/>
      <c r="C106" s="18"/>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20"/>
    </row>
    <row r="107" spans="1:35" ht="15">
      <c r="A107" s="18"/>
      <c r="B107" s="18"/>
      <c r="C107" s="18"/>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20"/>
    </row>
    <row r="108" spans="1:35" ht="15">
      <c r="A108" s="18"/>
      <c r="B108" s="18"/>
      <c r="C108" s="18"/>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20"/>
    </row>
    <row r="109" spans="1:35" ht="15">
      <c r="A109" s="18"/>
      <c r="B109" s="18"/>
      <c r="C109" s="18"/>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20"/>
    </row>
    <row r="110" spans="1:35" ht="15">
      <c r="A110" s="18"/>
      <c r="B110" s="18"/>
      <c r="C110" s="18"/>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20"/>
    </row>
    <row r="111" spans="1:35" ht="15">
      <c r="A111" s="18"/>
      <c r="B111" s="18"/>
      <c r="C111" s="18"/>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20"/>
    </row>
    <row r="112" spans="1:35" ht="15">
      <c r="A112" s="18"/>
      <c r="B112" s="18"/>
      <c r="C112" s="18"/>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20"/>
    </row>
    <row r="113" spans="1:35" ht="15">
      <c r="A113" s="18"/>
      <c r="B113" s="18"/>
      <c r="C113" s="18"/>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20"/>
    </row>
    <row r="114" spans="1:35" ht="15">
      <c r="A114" s="18"/>
      <c r="B114" s="18"/>
      <c r="C114" s="18"/>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20"/>
    </row>
    <row r="115" spans="1:35" ht="15">
      <c r="A115" s="18"/>
      <c r="B115" s="18"/>
      <c r="C115" s="18"/>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20"/>
    </row>
    <row r="116" spans="1:35" ht="15">
      <c r="A116" s="18"/>
      <c r="B116" s="18"/>
      <c r="C116" s="18"/>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20"/>
    </row>
    <row r="117" spans="1:35" ht="15">
      <c r="A117" s="18"/>
      <c r="B117" s="18"/>
      <c r="C117" s="18"/>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20"/>
    </row>
    <row r="118" spans="1:35" ht="15">
      <c r="A118" s="18"/>
      <c r="B118" s="18"/>
      <c r="C118" s="18"/>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20"/>
    </row>
    <row r="119" spans="1:35" ht="15">
      <c r="A119" s="18"/>
      <c r="B119" s="18"/>
      <c r="C119" s="18"/>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20"/>
    </row>
    <row r="120" spans="1:35" ht="15">
      <c r="A120" s="18"/>
      <c r="B120" s="18"/>
      <c r="C120" s="18"/>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20"/>
    </row>
    <row r="121" spans="1:35" ht="15">
      <c r="A121" s="18"/>
      <c r="B121" s="18"/>
      <c r="C121" s="18"/>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20"/>
    </row>
    <row r="122" spans="1:35" ht="15">
      <c r="A122" s="18"/>
      <c r="B122" s="18"/>
      <c r="C122" s="18"/>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20"/>
    </row>
    <row r="123" spans="1:35" ht="15">
      <c r="A123" s="18"/>
      <c r="B123" s="18"/>
      <c r="C123" s="18"/>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20"/>
    </row>
    <row r="124" spans="1:35" ht="15">
      <c r="A124" s="18"/>
      <c r="B124" s="18"/>
      <c r="C124" s="18"/>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20"/>
    </row>
    <row r="125" spans="1:35" ht="15">
      <c r="A125" s="18"/>
      <c r="B125" s="18"/>
      <c r="C125" s="18"/>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20"/>
    </row>
    <row r="126" spans="1:35" ht="15">
      <c r="A126" s="18"/>
      <c r="B126" s="18"/>
      <c r="C126" s="18"/>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20"/>
    </row>
    <row r="127" spans="1:35" ht="15">
      <c r="A127" s="18"/>
      <c r="B127" s="18"/>
      <c r="C127" s="18"/>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20"/>
    </row>
    <row r="128" spans="1:35" ht="15">
      <c r="A128" s="18"/>
      <c r="B128" s="18"/>
      <c r="C128" s="18"/>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20"/>
    </row>
    <row r="129" spans="1:35" ht="15">
      <c r="A129" s="18"/>
      <c r="B129" s="18"/>
      <c r="C129" s="18"/>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20"/>
    </row>
    <row r="130" spans="1:35" ht="15">
      <c r="A130" s="18"/>
      <c r="B130" s="18"/>
      <c r="C130" s="18"/>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20"/>
    </row>
    <row r="131" spans="1:35" ht="15">
      <c r="A131" s="18"/>
      <c r="B131" s="18"/>
      <c r="C131" s="18"/>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20"/>
    </row>
    <row r="132" spans="1:35" ht="15">
      <c r="A132" s="18"/>
      <c r="B132" s="18"/>
      <c r="C132" s="18"/>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20"/>
    </row>
    <row r="133" spans="1:35" ht="15">
      <c r="A133" s="18"/>
      <c r="B133" s="18"/>
      <c r="C133" s="18"/>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20"/>
    </row>
    <row r="134" spans="1:35" ht="15">
      <c r="A134" s="18"/>
      <c r="B134" s="18"/>
      <c r="C134" s="18"/>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20"/>
    </row>
    <row r="135" spans="1:35" ht="15">
      <c r="A135" s="18"/>
      <c r="B135" s="18"/>
      <c r="C135" s="18"/>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20"/>
    </row>
    <row r="136" spans="1:35" ht="15">
      <c r="A136" s="18"/>
      <c r="B136" s="18"/>
      <c r="C136" s="18"/>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20"/>
    </row>
    <row r="137" spans="1:35" ht="15">
      <c r="A137" s="18"/>
      <c r="B137" s="18"/>
      <c r="C137" s="18"/>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20"/>
    </row>
    <row r="138" spans="1:35" ht="15">
      <c r="A138" s="18"/>
      <c r="B138" s="18"/>
      <c r="C138" s="18"/>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20"/>
    </row>
    <row r="139" spans="1:35" ht="15">
      <c r="A139" s="18"/>
      <c r="B139" s="18"/>
      <c r="C139" s="18"/>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20"/>
    </row>
    <row r="140" spans="1:35" ht="15">
      <c r="A140" s="18"/>
      <c r="B140" s="18"/>
      <c r="C140" s="18"/>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20"/>
    </row>
    <row r="141" spans="1:35" ht="15">
      <c r="A141" s="18"/>
      <c r="B141" s="18"/>
      <c r="C141" s="18"/>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20"/>
    </row>
    <row r="142" spans="1:35" ht="15">
      <c r="A142" s="18"/>
      <c r="B142" s="18"/>
      <c r="C142" s="18"/>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20"/>
    </row>
    <row r="143" spans="1:35" ht="15">
      <c r="A143" s="18"/>
      <c r="B143" s="18"/>
      <c r="C143" s="18"/>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20"/>
    </row>
    <row r="144" spans="1:35" ht="15">
      <c r="A144" s="18"/>
      <c r="B144" s="18"/>
      <c r="C144" s="18"/>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20"/>
    </row>
    <row r="145" spans="1:35" ht="15">
      <c r="A145" s="18"/>
      <c r="B145" s="18"/>
      <c r="C145" s="18"/>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20"/>
    </row>
    <row r="146" spans="1:35" ht="15">
      <c r="A146" s="18"/>
      <c r="B146" s="18"/>
      <c r="C146" s="18"/>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20"/>
    </row>
    <row r="147" spans="1:35" ht="15">
      <c r="A147" s="18"/>
      <c r="B147" s="18"/>
      <c r="C147" s="18"/>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20"/>
    </row>
    <row r="148" spans="1:35" ht="15">
      <c r="A148" s="18"/>
      <c r="B148" s="18"/>
      <c r="C148" s="18"/>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20"/>
    </row>
    <row r="149" spans="1:35" ht="15">
      <c r="A149" s="18"/>
      <c r="B149" s="18"/>
      <c r="C149" s="18"/>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20"/>
    </row>
    <row r="150" spans="1:35" ht="15">
      <c r="A150" s="18"/>
      <c r="B150" s="18"/>
      <c r="C150" s="18"/>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20"/>
    </row>
    <row r="151" spans="1:35" ht="15">
      <c r="A151" s="18"/>
      <c r="B151" s="18"/>
      <c r="C151" s="18"/>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20"/>
    </row>
    <row r="152" spans="1:35" ht="15">
      <c r="A152" s="18"/>
      <c r="B152" s="18"/>
      <c r="C152" s="18"/>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20"/>
    </row>
    <row r="153" spans="1:35" ht="15">
      <c r="A153" s="18"/>
      <c r="B153" s="18"/>
      <c r="C153" s="18"/>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20"/>
    </row>
    <row r="154" spans="1:35" ht="15">
      <c r="A154" s="18"/>
      <c r="B154" s="18"/>
      <c r="C154" s="18"/>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20"/>
    </row>
    <row r="155" spans="1:35" ht="15">
      <c r="A155" s="18"/>
      <c r="B155" s="18"/>
      <c r="C155" s="18"/>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20"/>
    </row>
    <row r="156" spans="1:35" ht="15">
      <c r="A156" s="18"/>
      <c r="B156" s="18"/>
      <c r="C156" s="18"/>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20"/>
    </row>
    <row r="157" spans="1:35" ht="15">
      <c r="A157" s="18"/>
      <c r="B157" s="18"/>
      <c r="C157" s="18"/>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20"/>
    </row>
    <row r="158" spans="1:35" ht="15">
      <c r="A158" s="18"/>
      <c r="B158" s="18"/>
      <c r="C158" s="18"/>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20"/>
    </row>
    <row r="159" spans="1:35" ht="15">
      <c r="A159" s="18"/>
      <c r="B159" s="18"/>
      <c r="C159" s="18"/>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20"/>
    </row>
    <row r="160" spans="1:35" ht="15">
      <c r="A160" s="18"/>
      <c r="B160" s="18"/>
      <c r="C160" s="18"/>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20"/>
    </row>
    <row r="161" spans="1:35" ht="15">
      <c r="A161" s="18"/>
      <c r="B161" s="18"/>
      <c r="C161" s="18"/>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20"/>
    </row>
    <row r="162" spans="1:35" ht="15">
      <c r="A162" s="18"/>
      <c r="B162" s="18"/>
      <c r="C162" s="18"/>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20"/>
    </row>
    <row r="163" spans="1:35" ht="15">
      <c r="A163" s="18"/>
      <c r="B163" s="18"/>
      <c r="C163" s="18"/>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20"/>
    </row>
    <row r="164" spans="1:35" ht="15">
      <c r="A164" s="18"/>
      <c r="B164" s="18"/>
      <c r="C164" s="18"/>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20"/>
    </row>
    <row r="165" spans="1:35" ht="15">
      <c r="A165" s="18"/>
      <c r="B165" s="18"/>
      <c r="C165" s="18"/>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20"/>
    </row>
    <row r="166" spans="1:35" ht="15">
      <c r="A166" s="18"/>
      <c r="B166" s="18"/>
      <c r="C166" s="18"/>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20"/>
    </row>
    <row r="167" spans="1:35" ht="15">
      <c r="A167" s="18"/>
      <c r="B167" s="18"/>
      <c r="C167" s="18"/>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20"/>
    </row>
    <row r="168" spans="1:35" ht="15">
      <c r="A168" s="18"/>
      <c r="B168" s="18"/>
      <c r="C168" s="18"/>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20"/>
    </row>
    <row r="169" spans="1:35" ht="15">
      <c r="A169" s="18"/>
      <c r="B169" s="18"/>
      <c r="C169" s="18"/>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20"/>
    </row>
    <row r="170" spans="1:35" ht="15">
      <c r="A170" s="18"/>
      <c r="B170" s="18"/>
      <c r="C170" s="18"/>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20"/>
    </row>
    <row r="171" spans="1:35" ht="15">
      <c r="A171" s="18"/>
      <c r="B171" s="18"/>
      <c r="C171" s="18"/>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20"/>
    </row>
    <row r="172" spans="1:35" ht="15">
      <c r="A172" s="18"/>
      <c r="B172" s="18"/>
      <c r="C172" s="18"/>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20"/>
    </row>
    <row r="173" spans="1:35" ht="15">
      <c r="A173" s="18"/>
      <c r="B173" s="18"/>
      <c r="C173" s="18"/>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20"/>
    </row>
    <row r="174" spans="1:35" ht="15">
      <c r="A174" s="18"/>
      <c r="B174" s="18"/>
      <c r="C174" s="18"/>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20"/>
    </row>
    <row r="175" spans="1:35" ht="15">
      <c r="A175" s="18"/>
      <c r="B175" s="18"/>
      <c r="C175" s="18"/>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20"/>
    </row>
    <row r="176" spans="1:35" ht="15">
      <c r="A176" s="18"/>
      <c r="B176" s="18"/>
      <c r="C176" s="18"/>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20"/>
    </row>
    <row r="177" spans="1:35" ht="15">
      <c r="A177" s="18"/>
      <c r="B177" s="18"/>
      <c r="C177" s="18"/>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20"/>
    </row>
    <row r="178" spans="1:35" ht="15">
      <c r="A178" s="18"/>
      <c r="B178" s="18"/>
      <c r="C178" s="18"/>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20"/>
    </row>
    <row r="179" spans="1:35" ht="15">
      <c r="A179" s="18"/>
      <c r="B179" s="18"/>
      <c r="C179" s="18"/>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20"/>
    </row>
    <row r="180" spans="1:35" ht="15">
      <c r="A180" s="18"/>
      <c r="B180" s="18"/>
      <c r="C180" s="18"/>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20"/>
    </row>
    <row r="181" spans="1:35" ht="15">
      <c r="A181" s="18"/>
      <c r="B181" s="18"/>
      <c r="C181" s="18"/>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20"/>
    </row>
    <row r="182" spans="1:35" ht="15">
      <c r="A182" s="18"/>
      <c r="B182" s="18"/>
      <c r="C182" s="18"/>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20"/>
    </row>
    <row r="183" spans="1:35" ht="15">
      <c r="A183" s="18"/>
      <c r="B183" s="18"/>
      <c r="C183" s="18"/>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20"/>
    </row>
    <row r="184" spans="1:35" ht="15">
      <c r="A184" s="18"/>
      <c r="B184" s="18"/>
      <c r="C184" s="18"/>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20"/>
    </row>
    <row r="185" spans="1:35" ht="15">
      <c r="A185" s="18"/>
      <c r="B185" s="18"/>
      <c r="C185" s="18"/>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20"/>
    </row>
    <row r="186" spans="1:35" ht="15">
      <c r="A186" s="18"/>
      <c r="B186" s="18"/>
      <c r="C186" s="18"/>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20"/>
    </row>
    <row r="187" spans="1:35" ht="15">
      <c r="A187" s="18"/>
      <c r="B187" s="18"/>
      <c r="C187" s="18"/>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20"/>
    </row>
    <row r="188" spans="1:35" ht="15">
      <c r="A188" s="18"/>
      <c r="B188" s="18"/>
      <c r="C188" s="18"/>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20"/>
    </row>
    <row r="189" spans="1:35" ht="15">
      <c r="A189" s="18"/>
      <c r="B189" s="18"/>
      <c r="C189" s="18"/>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20"/>
    </row>
    <row r="190" spans="1:35" ht="15">
      <c r="A190" s="18"/>
      <c r="B190" s="18"/>
      <c r="C190" s="18"/>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20"/>
    </row>
    <row r="191" spans="1:35" ht="15">
      <c r="A191" s="18"/>
      <c r="B191" s="18"/>
      <c r="C191" s="18"/>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20"/>
    </row>
    <row r="192" spans="1:35" ht="15">
      <c r="A192" s="18"/>
      <c r="B192" s="18"/>
      <c r="C192" s="18"/>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20"/>
    </row>
    <row r="193" spans="1:35" ht="15">
      <c r="A193" s="18"/>
      <c r="B193" s="18"/>
      <c r="C193" s="18"/>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20"/>
    </row>
    <row r="194" spans="1:35" ht="15">
      <c r="A194" s="18"/>
      <c r="B194" s="18"/>
      <c r="C194" s="18"/>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20"/>
    </row>
    <row r="195" spans="1:35" ht="15">
      <c r="A195" s="18"/>
      <c r="B195" s="18"/>
      <c r="C195" s="18"/>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20"/>
    </row>
    <row r="196" spans="1:35" ht="15">
      <c r="A196" s="18"/>
      <c r="B196" s="18"/>
      <c r="C196" s="18"/>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20"/>
    </row>
    <row r="197" spans="1:35" ht="15">
      <c r="A197" s="18"/>
      <c r="B197" s="18"/>
      <c r="C197" s="18"/>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20"/>
    </row>
    <row r="198" spans="1:35" ht="15">
      <c r="A198" s="18"/>
      <c r="B198" s="18"/>
      <c r="C198" s="18"/>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20"/>
    </row>
    <row r="199" spans="1:35" ht="15">
      <c r="A199" s="18"/>
      <c r="B199" s="18"/>
      <c r="C199" s="18"/>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20"/>
    </row>
    <row r="200" spans="1:35" ht="15">
      <c r="A200" s="18"/>
      <c r="B200" s="18"/>
      <c r="C200" s="18"/>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20"/>
    </row>
    <row r="201" spans="1:35" ht="15">
      <c r="A201" s="18"/>
      <c r="B201" s="18"/>
      <c r="C201" s="18"/>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20"/>
    </row>
    <row r="202" spans="1:35" ht="15">
      <c r="A202" s="18"/>
      <c r="B202" s="18"/>
      <c r="C202" s="18"/>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20"/>
    </row>
    <row r="203" spans="1:35" ht="15">
      <c r="A203" s="18"/>
      <c r="B203" s="18"/>
      <c r="C203" s="18"/>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20"/>
    </row>
    <row r="204" spans="1:35" ht="15">
      <c r="A204" s="18"/>
      <c r="B204" s="18"/>
      <c r="C204" s="18"/>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20"/>
    </row>
    <row r="205" spans="1:35" ht="15">
      <c r="A205" s="18"/>
      <c r="B205" s="18"/>
      <c r="C205" s="18"/>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20"/>
    </row>
    <row r="206" spans="1:35" ht="15">
      <c r="A206" s="18"/>
      <c r="B206" s="18"/>
      <c r="C206" s="18"/>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20"/>
    </row>
    <row r="207" spans="1:35" ht="15">
      <c r="A207" s="18"/>
      <c r="B207" s="18"/>
      <c r="C207" s="18"/>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20"/>
    </row>
    <row r="208" spans="1:35" ht="15">
      <c r="A208" s="18"/>
      <c r="B208" s="18"/>
      <c r="C208" s="18"/>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20"/>
    </row>
    <row r="209" spans="1:35" ht="15">
      <c r="A209" s="18"/>
      <c r="B209" s="18"/>
      <c r="C209" s="18"/>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20"/>
    </row>
    <row r="210" spans="1:35" ht="15">
      <c r="A210" s="18"/>
      <c r="B210" s="18"/>
      <c r="C210" s="18"/>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20"/>
    </row>
    <row r="211" spans="1:35" ht="15">
      <c r="A211" s="18"/>
      <c r="B211" s="18"/>
      <c r="C211" s="18"/>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20"/>
    </row>
    <row r="212" spans="1:35" ht="15">
      <c r="A212" s="18"/>
      <c r="B212" s="18"/>
      <c r="C212" s="18"/>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20"/>
    </row>
    <row r="213" spans="1:35" ht="15">
      <c r="A213" s="18"/>
      <c r="B213" s="18"/>
      <c r="C213" s="18"/>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20"/>
    </row>
    <row r="214" spans="1:35" ht="15">
      <c r="A214" s="18"/>
      <c r="B214" s="18"/>
      <c r="C214" s="18"/>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20"/>
    </row>
    <row r="215" spans="1:35" ht="15">
      <c r="A215" s="18"/>
      <c r="B215" s="18"/>
      <c r="C215" s="18"/>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20"/>
    </row>
    <row r="216" spans="1:35" ht="15">
      <c r="A216" s="18"/>
      <c r="B216" s="18"/>
      <c r="C216" s="18"/>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20"/>
    </row>
    <row r="217" spans="1:35" ht="15">
      <c r="A217" s="18"/>
      <c r="B217" s="18"/>
      <c r="C217" s="18"/>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20"/>
    </row>
    <row r="218" spans="1:35" ht="15">
      <c r="A218" s="18"/>
      <c r="B218" s="18"/>
      <c r="C218" s="18"/>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20"/>
    </row>
    <row r="219" spans="1:35" ht="15">
      <c r="A219" s="18"/>
      <c r="B219" s="18"/>
      <c r="C219" s="18"/>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20"/>
    </row>
    <row r="220" spans="1:35" ht="15">
      <c r="A220" s="18"/>
      <c r="B220" s="18"/>
      <c r="C220" s="18"/>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20"/>
    </row>
    <row r="221" spans="1:35" ht="15">
      <c r="A221" s="18"/>
      <c r="B221" s="18"/>
      <c r="C221" s="18"/>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20"/>
    </row>
    <row r="222" spans="1:35" ht="15">
      <c r="A222" s="18"/>
      <c r="B222" s="18"/>
      <c r="C222" s="18"/>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20"/>
    </row>
    <row r="223" spans="1:35" ht="15">
      <c r="A223" s="18"/>
      <c r="B223" s="18"/>
      <c r="C223" s="18"/>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20"/>
    </row>
    <row r="224" spans="1:35" ht="15">
      <c r="A224" s="18"/>
      <c r="B224" s="18"/>
      <c r="C224" s="18"/>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20"/>
    </row>
    <row r="225" spans="1:35" ht="15">
      <c r="A225" s="18"/>
      <c r="B225" s="18"/>
      <c r="C225" s="18"/>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20"/>
    </row>
    <row r="226" spans="1:35" ht="15">
      <c r="A226" s="18"/>
      <c r="B226" s="18"/>
      <c r="C226" s="18"/>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20"/>
    </row>
    <row r="227" spans="1:35" ht="15">
      <c r="A227" s="18"/>
      <c r="B227" s="18"/>
      <c r="C227" s="18"/>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20"/>
    </row>
    <row r="228" spans="1:35" ht="15">
      <c r="A228" s="18"/>
      <c r="B228" s="18"/>
      <c r="C228" s="18"/>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20"/>
    </row>
    <row r="229" spans="1:35" ht="15">
      <c r="A229" s="18"/>
      <c r="B229" s="18"/>
      <c r="C229" s="18"/>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20"/>
    </row>
    <row r="230" spans="1:35" ht="15">
      <c r="A230" s="18"/>
      <c r="B230" s="18"/>
      <c r="C230" s="18"/>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20"/>
    </row>
    <row r="231" spans="1:35" ht="15">
      <c r="A231" s="18"/>
      <c r="B231" s="18"/>
      <c r="C231" s="18"/>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20"/>
    </row>
    <row r="232" spans="1:35" ht="15">
      <c r="A232" s="18"/>
      <c r="B232" s="18"/>
      <c r="C232" s="18"/>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20"/>
    </row>
    <row r="233" spans="1:35" ht="15">
      <c r="A233" s="18"/>
      <c r="B233" s="18"/>
      <c r="C233" s="18"/>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20"/>
    </row>
    <row r="234" spans="1:35" ht="15">
      <c r="A234" s="18"/>
      <c r="B234" s="18"/>
      <c r="C234" s="18"/>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20"/>
    </row>
    <row r="235" spans="1:35" ht="15">
      <c r="A235" s="18"/>
      <c r="B235" s="18"/>
      <c r="C235" s="18"/>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20"/>
    </row>
    <row r="236" spans="1:35" ht="15">
      <c r="A236" s="18"/>
      <c r="B236" s="18"/>
      <c r="C236" s="18"/>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20"/>
    </row>
    <row r="237" spans="1:35" ht="15">
      <c r="A237" s="18"/>
      <c r="B237" s="18"/>
      <c r="C237" s="18"/>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20"/>
    </row>
    <row r="238" spans="1:35" ht="15">
      <c r="A238" s="18"/>
      <c r="B238" s="18"/>
      <c r="C238" s="18"/>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20"/>
    </row>
    <row r="239" spans="1:35" ht="15">
      <c r="A239" s="18"/>
      <c r="B239" s="18"/>
      <c r="C239" s="18"/>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20"/>
    </row>
    <row r="240" spans="1:35" ht="15">
      <c r="A240" s="18"/>
      <c r="B240" s="18"/>
      <c r="C240" s="18"/>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20"/>
    </row>
    <row r="241" spans="1:35" ht="15">
      <c r="A241" s="18"/>
      <c r="B241" s="18"/>
      <c r="C241" s="18"/>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20"/>
    </row>
    <row r="242" spans="1:35" ht="15">
      <c r="A242" s="18"/>
      <c r="B242" s="18"/>
      <c r="C242" s="18"/>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20"/>
    </row>
    <row r="243" spans="1:35" ht="15">
      <c r="A243" s="18"/>
      <c r="B243" s="18"/>
      <c r="C243" s="18"/>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20"/>
    </row>
    <row r="244" spans="1:35" ht="15">
      <c r="A244" s="18"/>
      <c r="B244" s="18"/>
      <c r="C244" s="18"/>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20"/>
    </row>
    <row r="245" spans="1:35" ht="15">
      <c r="A245" s="18"/>
      <c r="B245" s="18"/>
      <c r="C245" s="18"/>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20"/>
    </row>
    <row r="246" spans="1:35" ht="15">
      <c r="A246" s="18"/>
      <c r="B246" s="18"/>
      <c r="C246" s="18"/>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20"/>
    </row>
    <row r="247" spans="1:35" ht="15">
      <c r="A247" s="18"/>
      <c r="B247" s="18"/>
      <c r="C247" s="18"/>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20"/>
    </row>
    <row r="248" spans="1:35" ht="15">
      <c r="A248" s="18"/>
      <c r="B248" s="18"/>
      <c r="C248" s="18"/>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20"/>
    </row>
    <row r="249" spans="1:35" ht="15">
      <c r="A249" s="18"/>
      <c r="B249" s="18"/>
      <c r="C249" s="18"/>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20"/>
    </row>
    <row r="250" spans="1:35" ht="15">
      <c r="A250" s="18"/>
      <c r="B250" s="18"/>
      <c r="C250" s="18"/>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20"/>
    </row>
    <row r="251" spans="1:35" ht="15">
      <c r="A251" s="18"/>
      <c r="B251" s="18"/>
      <c r="C251" s="18"/>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20"/>
    </row>
    <row r="252" spans="1:35" ht="15">
      <c r="A252" s="18"/>
      <c r="B252" s="18"/>
      <c r="C252" s="18"/>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20"/>
    </row>
    <row r="253" spans="1:35" ht="15">
      <c r="A253" s="18"/>
      <c r="B253" s="18"/>
      <c r="C253" s="18"/>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20"/>
    </row>
    <row r="254" spans="1:35" ht="15">
      <c r="A254" s="18"/>
      <c r="B254" s="18"/>
      <c r="C254" s="18"/>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20"/>
    </row>
    <row r="255" spans="1:35" ht="15">
      <c r="A255" s="18"/>
      <c r="B255" s="18"/>
      <c r="C255" s="18"/>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20"/>
    </row>
    <row r="256" spans="1:35" ht="15">
      <c r="A256" s="18"/>
      <c r="B256" s="18"/>
      <c r="C256" s="18"/>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20"/>
    </row>
    <row r="257" spans="1:35" ht="15">
      <c r="A257" s="18"/>
      <c r="B257" s="18"/>
      <c r="C257" s="18"/>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20"/>
    </row>
    <row r="258" spans="1:35" ht="15">
      <c r="A258" s="18"/>
      <c r="B258" s="18"/>
      <c r="C258" s="18"/>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20"/>
    </row>
    <row r="259" spans="1:35" ht="15">
      <c r="A259" s="18"/>
      <c r="B259" s="18"/>
      <c r="C259" s="18"/>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20"/>
    </row>
    <row r="260" spans="1:35" ht="15">
      <c r="A260" s="18"/>
      <c r="B260" s="18"/>
      <c r="C260" s="18"/>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20"/>
    </row>
    <row r="261" spans="1:35" ht="15">
      <c r="A261" s="18"/>
      <c r="B261" s="18"/>
      <c r="C261" s="18"/>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20"/>
    </row>
    <row r="262" spans="1:35" ht="15">
      <c r="A262" s="18"/>
      <c r="B262" s="18"/>
      <c r="C262" s="18"/>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20"/>
    </row>
    <row r="263" spans="1:35" ht="15">
      <c r="A263" s="18"/>
      <c r="B263" s="18"/>
      <c r="C263" s="18"/>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20"/>
    </row>
    <row r="264" spans="1:35" ht="15">
      <c r="A264" s="18"/>
      <c r="B264" s="18"/>
      <c r="C264" s="18"/>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20"/>
    </row>
    <row r="265" spans="1:35" ht="15">
      <c r="A265" s="18"/>
      <c r="B265" s="18"/>
      <c r="C265" s="18"/>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20"/>
    </row>
    <row r="266" spans="1:35" ht="15">
      <c r="A266" s="18"/>
      <c r="B266" s="18"/>
      <c r="C266" s="18"/>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20"/>
    </row>
    <row r="267" spans="1:35" ht="15">
      <c r="A267" s="18"/>
      <c r="B267" s="18"/>
      <c r="C267" s="18"/>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20"/>
    </row>
    <row r="268" spans="1:35" ht="15">
      <c r="A268" s="18"/>
      <c r="B268" s="18"/>
      <c r="C268" s="18"/>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20"/>
    </row>
    <row r="269" spans="1:35" ht="15">
      <c r="A269" s="18"/>
      <c r="B269" s="18"/>
      <c r="C269" s="18"/>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20"/>
    </row>
    <row r="270" spans="1:35" ht="15">
      <c r="A270" s="18"/>
      <c r="B270" s="18"/>
      <c r="C270" s="18"/>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20"/>
    </row>
    <row r="271" spans="1:35" ht="15">
      <c r="A271" s="18"/>
      <c r="B271" s="18"/>
      <c r="C271" s="18"/>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20"/>
    </row>
    <row r="272" spans="1:35" ht="15">
      <c r="A272" s="18"/>
      <c r="B272" s="18"/>
      <c r="C272" s="18"/>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20"/>
    </row>
    <row r="273" spans="1:35" ht="15">
      <c r="A273" s="18"/>
      <c r="B273" s="18"/>
      <c r="C273" s="18"/>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20"/>
    </row>
    <row r="274" spans="1:35" ht="15">
      <c r="A274" s="18"/>
      <c r="B274" s="18"/>
      <c r="C274" s="18"/>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20"/>
    </row>
    <row r="275" spans="1:35" ht="15">
      <c r="A275" s="18"/>
      <c r="B275" s="18"/>
      <c r="C275" s="18"/>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20"/>
    </row>
    <row r="276" spans="1:35" ht="15">
      <c r="A276" s="18"/>
      <c r="B276" s="18"/>
      <c r="C276" s="18"/>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20"/>
    </row>
    <row r="277" spans="1:35" ht="15">
      <c r="A277" s="18"/>
      <c r="B277" s="18"/>
      <c r="C277" s="18"/>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20"/>
    </row>
    <row r="278" spans="1:35" ht="15">
      <c r="A278" s="18"/>
      <c r="B278" s="18"/>
      <c r="C278" s="18"/>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20"/>
    </row>
    <row r="279" spans="1:35" ht="15">
      <c r="A279" s="18"/>
      <c r="B279" s="18"/>
      <c r="C279" s="18"/>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20"/>
    </row>
    <row r="280" spans="1:35" ht="15">
      <c r="A280" s="18"/>
      <c r="B280" s="18"/>
      <c r="C280" s="18"/>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20"/>
    </row>
    <row r="281" spans="1:35" ht="15">
      <c r="A281" s="18"/>
      <c r="B281" s="18"/>
      <c r="C281" s="18"/>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20"/>
    </row>
    <row r="282" spans="1:35" ht="15">
      <c r="A282" s="18"/>
      <c r="B282" s="18"/>
      <c r="C282" s="18"/>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20"/>
    </row>
    <row r="283" spans="1:35" ht="15">
      <c r="A283" s="18"/>
      <c r="B283" s="18"/>
      <c r="C283" s="18"/>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20"/>
    </row>
    <row r="284" spans="1:35" ht="15">
      <c r="A284" s="18"/>
      <c r="B284" s="18"/>
      <c r="C284" s="18"/>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20"/>
    </row>
    <row r="285" spans="1:35" ht="15">
      <c r="A285" s="18"/>
      <c r="B285" s="18"/>
      <c r="C285" s="18"/>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20"/>
    </row>
    <row r="286" spans="1:35" ht="15">
      <c r="A286" s="18"/>
      <c r="B286" s="18"/>
      <c r="C286" s="18"/>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20"/>
    </row>
    <row r="287" spans="1:35" ht="15">
      <c r="A287" s="18"/>
      <c r="B287" s="18"/>
      <c r="C287" s="18"/>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20"/>
    </row>
    <row r="288" spans="1:35" ht="15">
      <c r="A288" s="18"/>
      <c r="B288" s="18"/>
      <c r="C288" s="18"/>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20"/>
    </row>
    <row r="289" spans="1:35" ht="15">
      <c r="A289" s="18"/>
      <c r="B289" s="18"/>
      <c r="C289" s="18"/>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20"/>
    </row>
    <row r="290" spans="1:35" ht="15">
      <c r="A290" s="18"/>
      <c r="B290" s="18"/>
      <c r="C290" s="18"/>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20"/>
    </row>
    <row r="291" spans="1:35" ht="15">
      <c r="A291" s="18"/>
      <c r="B291" s="18"/>
      <c r="C291" s="18"/>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20"/>
    </row>
    <row r="292" spans="1:35" ht="15">
      <c r="A292" s="18"/>
      <c r="B292" s="18"/>
      <c r="C292" s="18"/>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20"/>
    </row>
    <row r="293" spans="1:35" ht="15">
      <c r="A293" s="18"/>
      <c r="B293" s="18"/>
      <c r="C293" s="18"/>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20"/>
    </row>
    <row r="294" spans="1:35" ht="15">
      <c r="A294" s="18"/>
      <c r="B294" s="18"/>
      <c r="C294" s="18"/>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20"/>
    </row>
    <row r="295" spans="1:35" ht="15">
      <c r="A295" s="18"/>
      <c r="B295" s="18"/>
      <c r="C295" s="18"/>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20"/>
    </row>
    <row r="296" spans="1:35" ht="15">
      <c r="A296" s="18"/>
      <c r="B296" s="18"/>
      <c r="C296" s="18"/>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20"/>
    </row>
    <row r="297" spans="1:35" ht="15">
      <c r="A297" s="18"/>
      <c r="B297" s="18"/>
      <c r="C297" s="18"/>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20"/>
    </row>
    <row r="298" spans="1:35" ht="15">
      <c r="A298" s="18"/>
      <c r="B298" s="18"/>
      <c r="C298" s="18"/>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20"/>
    </row>
    <row r="299" spans="1:35" ht="15">
      <c r="A299" s="18"/>
      <c r="B299" s="18"/>
      <c r="C299" s="18"/>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20"/>
    </row>
    <row r="300" spans="1:35" ht="15">
      <c r="A300" s="18"/>
      <c r="B300" s="18"/>
      <c r="C300" s="18"/>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20"/>
    </row>
    <row r="301" spans="1:35" ht="15">
      <c r="A301" s="18"/>
      <c r="B301" s="18"/>
      <c r="C301" s="18"/>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20"/>
    </row>
    <row r="302" spans="1:35" ht="15">
      <c r="A302" s="18"/>
      <c r="B302" s="18"/>
      <c r="C302" s="18"/>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20"/>
    </row>
    <row r="303" spans="1:35" ht="15">
      <c r="A303" s="18"/>
      <c r="B303" s="18"/>
      <c r="C303" s="18"/>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20"/>
    </row>
    <row r="304" spans="1:35" ht="15">
      <c r="A304" s="18"/>
      <c r="B304" s="18"/>
      <c r="C304" s="18"/>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20"/>
    </row>
    <row r="305" spans="1:35" ht="15">
      <c r="A305" s="18"/>
      <c r="B305" s="18"/>
      <c r="C305" s="18"/>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20"/>
    </row>
    <row r="306" spans="1:35" ht="15">
      <c r="A306" s="18"/>
      <c r="B306" s="18"/>
      <c r="C306" s="18"/>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20"/>
    </row>
    <row r="307" spans="1:35" ht="15">
      <c r="A307" s="18"/>
      <c r="B307" s="18"/>
      <c r="C307" s="18"/>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20"/>
    </row>
    <row r="308" spans="1:35" ht="15">
      <c r="A308" s="18"/>
      <c r="B308" s="18"/>
      <c r="C308" s="18"/>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20"/>
    </row>
    <row r="309" spans="1:35" ht="15">
      <c r="A309" s="18"/>
      <c r="B309" s="18"/>
      <c r="C309" s="18"/>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20"/>
    </row>
    <row r="310" spans="1:35" ht="15">
      <c r="A310" s="18"/>
      <c r="B310" s="18"/>
      <c r="C310" s="18"/>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20"/>
    </row>
    <row r="311" spans="1:35" ht="15">
      <c r="A311" s="18"/>
      <c r="B311" s="18"/>
      <c r="C311" s="18"/>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20"/>
    </row>
    <row r="312" spans="1:35" ht="15">
      <c r="A312" s="18"/>
      <c r="B312" s="18"/>
      <c r="C312" s="18"/>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20"/>
    </row>
    <row r="313" spans="1:35" ht="15">
      <c r="A313" s="18"/>
      <c r="B313" s="18"/>
      <c r="C313" s="18"/>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20"/>
    </row>
    <row r="314" spans="1:35" ht="15">
      <c r="A314" s="18"/>
      <c r="B314" s="18"/>
      <c r="C314" s="18"/>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20"/>
    </row>
    <row r="315" spans="1:35" ht="15">
      <c r="A315" s="18"/>
      <c r="B315" s="18"/>
      <c r="C315" s="18"/>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20"/>
    </row>
    <row r="316" spans="1:35" ht="15">
      <c r="A316" s="18"/>
      <c r="B316" s="18"/>
      <c r="C316" s="18"/>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20"/>
    </row>
    <row r="317" spans="1:35" ht="15">
      <c r="A317" s="18"/>
      <c r="B317" s="18"/>
      <c r="C317" s="18"/>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20"/>
    </row>
    <row r="318" spans="1:35" ht="15">
      <c r="A318" s="18"/>
      <c r="B318" s="18"/>
      <c r="C318" s="18"/>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20"/>
    </row>
    <row r="319" spans="1:35" ht="15">
      <c r="A319" s="18"/>
      <c r="B319" s="18"/>
      <c r="C319" s="18"/>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20"/>
    </row>
    <row r="320" spans="1:35" ht="15">
      <c r="A320" s="18"/>
      <c r="B320" s="18"/>
      <c r="C320" s="18"/>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20"/>
    </row>
    <row r="321" spans="1:35" ht="15">
      <c r="A321" s="18"/>
      <c r="B321" s="18"/>
      <c r="C321" s="18"/>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20"/>
    </row>
    <row r="322" spans="1:35" ht="15">
      <c r="A322" s="18"/>
      <c r="B322" s="18"/>
      <c r="C322" s="18"/>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20"/>
    </row>
    <row r="323" spans="1:35" ht="15">
      <c r="A323" s="18"/>
      <c r="B323" s="18"/>
      <c r="C323" s="18"/>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20"/>
    </row>
    <row r="324" spans="1:35" ht="15">
      <c r="A324" s="18"/>
      <c r="B324" s="18"/>
      <c r="C324" s="18"/>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20"/>
    </row>
    <row r="325" spans="1:35" ht="15">
      <c r="A325" s="18"/>
      <c r="B325" s="18"/>
      <c r="C325" s="18"/>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20"/>
    </row>
    <row r="326" spans="1:35" ht="15">
      <c r="A326" s="18"/>
      <c r="B326" s="18"/>
      <c r="C326" s="18"/>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20"/>
    </row>
    <row r="327" spans="1:35" ht="15">
      <c r="A327" s="18"/>
      <c r="B327" s="18"/>
      <c r="C327" s="18"/>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20"/>
    </row>
    <row r="328" spans="1:35" ht="15">
      <c r="A328" s="18"/>
      <c r="B328" s="18"/>
      <c r="C328" s="18"/>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20"/>
    </row>
    <row r="329" spans="1:35" ht="15">
      <c r="A329" s="18"/>
      <c r="B329" s="18"/>
      <c r="C329" s="18"/>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20"/>
    </row>
    <row r="330" spans="1:35" ht="15">
      <c r="A330" s="18"/>
      <c r="B330" s="18"/>
      <c r="C330" s="18"/>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20"/>
    </row>
    <row r="331" spans="1:35" ht="15">
      <c r="A331" s="18"/>
      <c r="B331" s="18"/>
      <c r="C331" s="18"/>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20"/>
    </row>
    <row r="332" spans="1:35" ht="15">
      <c r="A332" s="18"/>
      <c r="B332" s="18"/>
      <c r="C332" s="18"/>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20"/>
    </row>
    <row r="333" spans="1:35" ht="15">
      <c r="A333" s="18"/>
      <c r="B333" s="18"/>
      <c r="C333" s="18"/>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20"/>
    </row>
    <row r="334" spans="1:35" ht="15">
      <c r="A334" s="18"/>
      <c r="B334" s="18"/>
      <c r="C334" s="18"/>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20"/>
    </row>
    <row r="335" spans="1:35" ht="15">
      <c r="A335" s="18"/>
      <c r="B335" s="18"/>
      <c r="C335" s="18"/>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20"/>
    </row>
    <row r="336" spans="1:35" ht="15">
      <c r="A336" s="18"/>
      <c r="B336" s="18"/>
      <c r="C336" s="18"/>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20"/>
    </row>
    <row r="337" spans="1:35" ht="15">
      <c r="A337" s="18"/>
      <c r="B337" s="18"/>
      <c r="C337" s="18"/>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20"/>
    </row>
    <row r="338" spans="1:35" ht="15">
      <c r="A338" s="18"/>
      <c r="B338" s="18"/>
      <c r="C338" s="18"/>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20"/>
    </row>
    <row r="339" spans="1:35" ht="15">
      <c r="A339" s="18"/>
      <c r="B339" s="18"/>
      <c r="C339" s="18"/>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20"/>
    </row>
    <row r="340" spans="1:35" ht="15">
      <c r="A340" s="18"/>
      <c r="B340" s="18"/>
      <c r="C340" s="18"/>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20"/>
    </row>
    <row r="341" spans="1:35" ht="15">
      <c r="A341" s="18"/>
      <c r="B341" s="18"/>
      <c r="C341" s="18"/>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20"/>
    </row>
    <row r="342" spans="1:35" ht="15">
      <c r="A342" s="18"/>
      <c r="B342" s="18"/>
      <c r="C342" s="18"/>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20"/>
    </row>
    <row r="343" spans="1:35" ht="15">
      <c r="A343" s="18"/>
      <c r="B343" s="18"/>
      <c r="C343" s="18"/>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20"/>
    </row>
    <row r="344" spans="1:35" ht="15">
      <c r="A344" s="18"/>
      <c r="B344" s="18"/>
      <c r="C344" s="18"/>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20"/>
    </row>
    <row r="345" spans="1:35" ht="15">
      <c r="A345" s="18"/>
      <c r="B345" s="18"/>
      <c r="C345" s="18"/>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20"/>
    </row>
    <row r="346" spans="1:35" ht="15">
      <c r="A346" s="18"/>
      <c r="B346" s="18"/>
      <c r="C346" s="18"/>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20"/>
    </row>
    <row r="347" spans="1:35" ht="15">
      <c r="A347" s="18"/>
      <c r="B347" s="18"/>
      <c r="C347" s="18"/>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20"/>
    </row>
    <row r="348" spans="1:35" ht="15">
      <c r="A348" s="18"/>
      <c r="B348" s="18"/>
      <c r="C348" s="18"/>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20"/>
    </row>
    <row r="349" spans="1:35" ht="15">
      <c r="A349" s="18"/>
      <c r="B349" s="18"/>
      <c r="C349" s="18"/>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20"/>
    </row>
    <row r="350" spans="1:35" ht="15">
      <c r="A350" s="18"/>
      <c r="B350" s="18"/>
      <c r="C350" s="18"/>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20"/>
    </row>
    <row r="351" spans="1:35" ht="15">
      <c r="A351" s="18"/>
      <c r="B351" s="18"/>
      <c r="C351" s="18"/>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20"/>
    </row>
    <row r="352" spans="1:35" ht="15">
      <c r="A352" s="18"/>
      <c r="B352" s="18"/>
      <c r="C352" s="18"/>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20"/>
    </row>
    <row r="353" spans="1:35" ht="15">
      <c r="A353" s="18"/>
      <c r="B353" s="18"/>
      <c r="C353" s="18"/>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20"/>
    </row>
    <row r="354" spans="1:35" ht="15">
      <c r="A354" s="18"/>
      <c r="B354" s="18"/>
      <c r="C354" s="18"/>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20"/>
    </row>
    <row r="355" spans="1:35" ht="15">
      <c r="A355" s="18"/>
      <c r="B355" s="18"/>
      <c r="C355" s="18"/>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20"/>
    </row>
    <row r="356" spans="1:35" ht="15">
      <c r="A356" s="18"/>
      <c r="B356" s="18"/>
      <c r="C356" s="18"/>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20"/>
    </row>
    <row r="357" spans="1:35" ht="15">
      <c r="A357" s="18"/>
      <c r="B357" s="18"/>
      <c r="C357" s="18"/>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20"/>
    </row>
    <row r="358" spans="1:35" ht="15">
      <c r="A358" s="18"/>
      <c r="B358" s="18"/>
      <c r="C358" s="18"/>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20"/>
    </row>
    <row r="359" spans="1:35" ht="15">
      <c r="A359" s="18"/>
      <c r="B359" s="18"/>
      <c r="C359" s="18"/>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20"/>
    </row>
    <row r="360" spans="1:35" ht="15">
      <c r="A360" s="18"/>
      <c r="B360" s="18"/>
      <c r="C360" s="18"/>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20"/>
    </row>
    <row r="361" spans="1:35" ht="15">
      <c r="A361" s="18"/>
      <c r="B361" s="18"/>
      <c r="C361" s="18"/>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20"/>
    </row>
    <row r="362" spans="1:35" ht="15">
      <c r="A362" s="18"/>
      <c r="B362" s="18"/>
      <c r="C362" s="18"/>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20"/>
    </row>
    <row r="363" spans="1:35" ht="15">
      <c r="A363" s="18"/>
      <c r="B363" s="18"/>
      <c r="C363" s="18"/>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20"/>
    </row>
    <row r="364" spans="1:35" ht="15">
      <c r="A364" s="18"/>
      <c r="B364" s="18"/>
      <c r="C364" s="18"/>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20"/>
    </row>
    <row r="365" spans="1:35" ht="15">
      <c r="A365" s="18"/>
      <c r="B365" s="18"/>
      <c r="C365" s="18"/>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20"/>
    </row>
    <row r="366" spans="1:35" ht="15">
      <c r="A366" s="18"/>
      <c r="B366" s="18"/>
      <c r="C366" s="18"/>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20"/>
    </row>
    <row r="367" spans="1:35" ht="15">
      <c r="A367" s="18"/>
      <c r="B367" s="18"/>
      <c r="C367" s="18"/>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20"/>
    </row>
    <row r="368" spans="1:35" ht="15">
      <c r="A368" s="18"/>
      <c r="B368" s="18"/>
      <c r="C368" s="18"/>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20"/>
    </row>
    <row r="369" spans="1:35" ht="15">
      <c r="A369" s="18"/>
      <c r="B369" s="18"/>
      <c r="C369" s="18"/>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20"/>
    </row>
    <row r="370" spans="1:35" ht="15">
      <c r="A370" s="18"/>
      <c r="B370" s="18"/>
      <c r="C370" s="18"/>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20"/>
    </row>
    <row r="371" spans="1:35" ht="15">
      <c r="A371" s="18"/>
      <c r="B371" s="18"/>
      <c r="C371" s="18"/>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20"/>
    </row>
    <row r="372" spans="1:35" ht="15">
      <c r="A372" s="18"/>
      <c r="B372" s="18"/>
      <c r="C372" s="18"/>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20"/>
    </row>
    <row r="373" spans="1:35" ht="15">
      <c r="A373" s="18"/>
      <c r="B373" s="18"/>
      <c r="C373" s="18"/>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20"/>
    </row>
    <row r="374" spans="1:35" ht="15">
      <c r="A374" s="18"/>
      <c r="B374" s="18"/>
      <c r="C374" s="18"/>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20"/>
    </row>
    <row r="375" spans="1:35" ht="15">
      <c r="A375" s="18"/>
      <c r="B375" s="18"/>
      <c r="C375" s="18"/>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20"/>
    </row>
    <row r="376" spans="1:35" ht="15">
      <c r="A376" s="18"/>
      <c r="B376" s="18"/>
      <c r="C376" s="18"/>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20"/>
    </row>
    <row r="377" spans="1:35" ht="15">
      <c r="A377" s="18"/>
      <c r="B377" s="18"/>
      <c r="C377" s="18"/>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20"/>
    </row>
    <row r="378" spans="1:35" ht="15">
      <c r="A378" s="18"/>
      <c r="B378" s="18"/>
      <c r="C378" s="18"/>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20"/>
    </row>
    <row r="379" spans="1:35" ht="15">
      <c r="A379" s="18"/>
      <c r="B379" s="18"/>
      <c r="C379" s="18"/>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20"/>
    </row>
    <row r="380" spans="1:35" ht="15">
      <c r="A380" s="18"/>
      <c r="B380" s="18"/>
      <c r="C380" s="18"/>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20"/>
    </row>
    <row r="381" spans="1:35" ht="15">
      <c r="A381" s="18"/>
      <c r="B381" s="18"/>
      <c r="C381" s="18"/>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20"/>
    </row>
    <row r="382" spans="1:35" ht="15">
      <c r="A382" s="18"/>
      <c r="B382" s="18"/>
      <c r="C382" s="18"/>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20"/>
    </row>
    <row r="383" spans="1:35" ht="15">
      <c r="A383" s="18"/>
      <c r="B383" s="18"/>
      <c r="C383" s="18"/>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20"/>
    </row>
    <row r="384" spans="1:35" ht="15">
      <c r="A384" s="18"/>
      <c r="B384" s="18"/>
      <c r="C384" s="18"/>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20"/>
    </row>
    <row r="385" spans="1:35" ht="15">
      <c r="A385" s="18"/>
      <c r="B385" s="18"/>
      <c r="C385" s="18"/>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20"/>
    </row>
    <row r="386" spans="1:35" ht="15">
      <c r="A386" s="18"/>
      <c r="B386" s="18"/>
      <c r="C386" s="18"/>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20"/>
    </row>
    <row r="387" spans="1:35" ht="15">
      <c r="A387" s="18"/>
      <c r="B387" s="18"/>
      <c r="C387" s="18"/>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20"/>
    </row>
    <row r="388" spans="1:35" ht="15">
      <c r="A388" s="18"/>
      <c r="B388" s="18"/>
      <c r="C388" s="18"/>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20"/>
    </row>
    <row r="389" spans="1:35" ht="15">
      <c r="A389" s="18"/>
      <c r="B389" s="18"/>
      <c r="C389" s="18"/>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20"/>
    </row>
    <row r="390" spans="1:35" ht="15">
      <c r="A390" s="18"/>
      <c r="B390" s="18"/>
      <c r="C390" s="18"/>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20"/>
    </row>
    <row r="391" spans="1:35" ht="15">
      <c r="A391" s="18"/>
      <c r="B391" s="18"/>
      <c r="C391" s="18"/>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20"/>
    </row>
    <row r="392" spans="1:35" ht="15">
      <c r="A392" s="18"/>
      <c r="B392" s="18"/>
      <c r="C392" s="18"/>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20"/>
    </row>
    <row r="393" spans="1:35" ht="15">
      <c r="A393" s="18"/>
      <c r="B393" s="18"/>
      <c r="C393" s="18"/>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20"/>
    </row>
    <row r="394" spans="1:35" ht="15">
      <c r="A394" s="18"/>
      <c r="B394" s="18"/>
      <c r="C394" s="18"/>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20"/>
    </row>
    <row r="395" spans="1:35" ht="15">
      <c r="A395" s="18"/>
      <c r="B395" s="18"/>
      <c r="C395" s="18"/>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20"/>
    </row>
    <row r="396" spans="1:35" ht="15">
      <c r="A396" s="18"/>
      <c r="B396" s="18"/>
      <c r="C396" s="18"/>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20"/>
    </row>
    <row r="397" spans="1:35" ht="15">
      <c r="A397" s="18"/>
      <c r="B397" s="18"/>
      <c r="C397" s="18"/>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20"/>
    </row>
    <row r="398" spans="1:35" ht="15">
      <c r="A398" s="18"/>
      <c r="B398" s="18"/>
      <c r="C398" s="18"/>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20"/>
    </row>
    <row r="399" spans="1:35" ht="15">
      <c r="A399" s="18"/>
      <c r="B399" s="18"/>
      <c r="C399" s="18"/>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20"/>
    </row>
    <row r="400" spans="1:35" ht="15">
      <c r="A400" s="18"/>
      <c r="B400" s="18"/>
      <c r="C400" s="18"/>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20"/>
    </row>
    <row r="401" spans="1:35" ht="15">
      <c r="A401" s="18"/>
      <c r="B401" s="18"/>
      <c r="C401" s="18"/>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20"/>
    </row>
    <row r="402" spans="1:35" ht="15">
      <c r="A402" s="18"/>
      <c r="B402" s="18"/>
      <c r="C402" s="18"/>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20"/>
    </row>
    <row r="403" spans="1:35" ht="15">
      <c r="A403" s="18"/>
      <c r="B403" s="18"/>
      <c r="C403" s="18"/>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20"/>
    </row>
    <row r="404" spans="1:35" ht="15">
      <c r="A404" s="18"/>
      <c r="B404" s="18"/>
      <c r="C404" s="18"/>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20"/>
    </row>
    <row r="405" spans="1:35" ht="15">
      <c r="A405" s="18"/>
      <c r="B405" s="18"/>
      <c r="C405" s="18"/>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20"/>
    </row>
    <row r="406" spans="1:35" ht="15">
      <c r="A406" s="18"/>
      <c r="B406" s="18"/>
      <c r="C406" s="18"/>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20"/>
    </row>
    <row r="407" spans="1:35" ht="15">
      <c r="A407" s="18"/>
      <c r="B407" s="18"/>
      <c r="C407" s="18"/>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20"/>
    </row>
    <row r="408" spans="1:35" ht="15">
      <c r="A408" s="18"/>
      <c r="B408" s="18"/>
      <c r="C408" s="18"/>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20"/>
    </row>
    <row r="409" spans="1:35" ht="15">
      <c r="A409" s="18"/>
      <c r="B409" s="18"/>
      <c r="C409" s="18"/>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20"/>
    </row>
    <row r="410" spans="1:35" ht="15">
      <c r="A410" s="18"/>
      <c r="B410" s="18"/>
      <c r="C410" s="18"/>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20"/>
    </row>
    <row r="411" spans="1:35" ht="15">
      <c r="A411" s="18"/>
      <c r="B411" s="18"/>
      <c r="C411" s="18"/>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20"/>
    </row>
    <row r="412" spans="1:35" ht="15">
      <c r="A412" s="18"/>
      <c r="B412" s="18"/>
      <c r="C412" s="18"/>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20"/>
    </row>
    <row r="413" spans="1:35" ht="15">
      <c r="A413" s="18"/>
      <c r="B413" s="18"/>
      <c r="C413" s="18"/>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20"/>
    </row>
    <row r="414" spans="1:35" ht="15">
      <c r="A414" s="18"/>
      <c r="B414" s="18"/>
      <c r="C414" s="18"/>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20"/>
    </row>
    <row r="415" spans="1:35" ht="15">
      <c r="A415" s="18"/>
      <c r="B415" s="18"/>
      <c r="C415" s="18"/>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20"/>
    </row>
    <row r="416" spans="1:35" ht="15">
      <c r="A416" s="18"/>
      <c r="B416" s="18"/>
      <c r="C416" s="18"/>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20"/>
    </row>
    <row r="417" spans="1:35" ht="15">
      <c r="A417" s="18"/>
      <c r="B417" s="18"/>
      <c r="C417" s="18"/>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20"/>
    </row>
    <row r="418" spans="1:35" ht="15">
      <c r="A418" s="18"/>
      <c r="B418" s="18"/>
      <c r="C418" s="18"/>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20"/>
    </row>
    <row r="419" spans="1:35" ht="15">
      <c r="A419" s="18"/>
      <c r="B419" s="18"/>
      <c r="C419" s="18"/>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20"/>
    </row>
    <row r="420" spans="1:35" ht="15">
      <c r="A420" s="18"/>
      <c r="B420" s="18"/>
      <c r="C420" s="18"/>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20"/>
    </row>
    <row r="421" spans="1:35" ht="15">
      <c r="A421" s="18"/>
      <c r="B421" s="18"/>
      <c r="C421" s="18"/>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20"/>
    </row>
    <row r="422" spans="1:35" ht="15">
      <c r="A422" s="18"/>
      <c r="B422" s="18"/>
      <c r="C422" s="18"/>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20"/>
    </row>
    <row r="423" spans="1:35" ht="15">
      <c r="A423" s="18"/>
      <c r="B423" s="18"/>
      <c r="C423" s="18"/>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20"/>
    </row>
    <row r="424" spans="1:35" ht="15">
      <c r="A424" s="18"/>
      <c r="B424" s="18"/>
      <c r="C424" s="18"/>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20"/>
    </row>
    <row r="425" spans="1:35" ht="15">
      <c r="A425" s="18"/>
      <c r="B425" s="18"/>
      <c r="C425" s="18"/>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20"/>
    </row>
    <row r="426" spans="1:35" ht="15">
      <c r="A426" s="18"/>
      <c r="B426" s="18"/>
      <c r="C426" s="18"/>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20"/>
    </row>
    <row r="427" spans="1:35" ht="15">
      <c r="A427" s="18"/>
      <c r="B427" s="18"/>
      <c r="C427" s="18"/>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20"/>
    </row>
    <row r="428" spans="1:35" ht="15">
      <c r="A428" s="18"/>
      <c r="B428" s="18"/>
      <c r="C428" s="18"/>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20"/>
    </row>
    <row r="429" spans="1:35" ht="15">
      <c r="A429" s="18"/>
      <c r="B429" s="18"/>
      <c r="C429" s="18"/>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20"/>
    </row>
    <row r="430" spans="1:35" ht="15">
      <c r="A430" s="18"/>
      <c r="B430" s="18"/>
      <c r="C430" s="18"/>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20"/>
    </row>
    <row r="431" spans="1:35" ht="15">
      <c r="A431" s="18"/>
      <c r="B431" s="18"/>
      <c r="C431" s="18"/>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20"/>
    </row>
    <row r="432" spans="1:35" ht="15">
      <c r="A432" s="18"/>
      <c r="B432" s="18"/>
      <c r="C432" s="18"/>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20"/>
    </row>
    <row r="433" spans="1:35" ht="15">
      <c r="A433" s="18"/>
      <c r="B433" s="18"/>
      <c r="C433" s="18"/>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20"/>
    </row>
    <row r="434" spans="1:35" ht="15">
      <c r="A434" s="18"/>
      <c r="B434" s="18"/>
      <c r="C434" s="18"/>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20"/>
    </row>
    <row r="435" spans="1:35" ht="15">
      <c r="A435" s="18"/>
      <c r="B435" s="18"/>
      <c r="C435" s="18"/>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20"/>
    </row>
    <row r="436" spans="1:35" ht="15">
      <c r="A436" s="18"/>
      <c r="B436" s="18"/>
      <c r="C436" s="18"/>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20"/>
    </row>
    <row r="437" spans="1:35" ht="15">
      <c r="A437" s="18"/>
      <c r="B437" s="18"/>
      <c r="C437" s="18"/>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20"/>
    </row>
    <row r="438" spans="1:35" ht="15">
      <c r="A438" s="18"/>
      <c r="B438" s="18"/>
      <c r="C438" s="18"/>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20"/>
    </row>
    <row r="439" spans="1:35" ht="15">
      <c r="A439" s="18"/>
      <c r="B439" s="18"/>
      <c r="C439" s="18"/>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20"/>
    </row>
    <row r="440" spans="1:35" ht="15">
      <c r="A440" s="18"/>
      <c r="B440" s="18"/>
      <c r="C440" s="18"/>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20"/>
    </row>
    <row r="441" spans="1:35" ht="15">
      <c r="A441" s="18"/>
      <c r="B441" s="18"/>
      <c r="C441" s="18"/>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20"/>
    </row>
    <row r="442" spans="1:35" ht="15">
      <c r="A442" s="18"/>
      <c r="B442" s="18"/>
      <c r="C442" s="18"/>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20"/>
    </row>
    <row r="443" spans="1:35" ht="15">
      <c r="A443" s="18"/>
      <c r="B443" s="18"/>
      <c r="C443" s="18"/>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20"/>
    </row>
    <row r="444" spans="1:35" ht="15">
      <c r="A444" s="18"/>
      <c r="B444" s="18"/>
      <c r="C444" s="18"/>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20"/>
    </row>
    <row r="445" spans="1:35" ht="15">
      <c r="A445" s="18"/>
      <c r="B445" s="18"/>
      <c r="C445" s="18"/>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20"/>
    </row>
    <row r="446" spans="1:35" ht="15">
      <c r="A446" s="18"/>
      <c r="B446" s="18"/>
      <c r="C446" s="18"/>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20"/>
    </row>
    <row r="447" spans="1:35" ht="15">
      <c r="A447" s="18"/>
      <c r="B447" s="18"/>
      <c r="C447" s="18"/>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20"/>
    </row>
    <row r="448" spans="1:35" ht="15">
      <c r="A448" s="18"/>
      <c r="B448" s="18"/>
      <c r="C448" s="18"/>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20"/>
    </row>
    <row r="449" spans="1:35" ht="15">
      <c r="A449" s="18"/>
      <c r="B449" s="18"/>
      <c r="C449" s="18"/>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20"/>
    </row>
    <row r="450" spans="1:35" ht="15">
      <c r="A450" s="18"/>
      <c r="B450" s="18"/>
      <c r="C450" s="18"/>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20"/>
    </row>
    <row r="451" spans="1:35" ht="15">
      <c r="A451" s="18"/>
      <c r="B451" s="18"/>
      <c r="C451" s="18"/>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20"/>
    </row>
    <row r="452" spans="1:35" ht="15">
      <c r="A452" s="18"/>
      <c r="B452" s="18"/>
      <c r="C452" s="18"/>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20"/>
    </row>
    <row r="453" spans="1:35" ht="15">
      <c r="A453" s="18"/>
      <c r="B453" s="18"/>
      <c r="C453" s="18"/>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20"/>
    </row>
    <row r="454" spans="1:35" ht="15">
      <c r="A454" s="18"/>
      <c r="B454" s="18"/>
      <c r="C454" s="18"/>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20"/>
    </row>
    <row r="455" spans="1:35" ht="15">
      <c r="A455" s="18"/>
      <c r="B455" s="18"/>
      <c r="C455" s="18"/>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20"/>
    </row>
    <row r="456" spans="1:35" ht="15">
      <c r="A456" s="18"/>
      <c r="B456" s="18"/>
      <c r="C456" s="18"/>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20"/>
    </row>
    <row r="457" spans="1:35" ht="15">
      <c r="A457" s="18"/>
      <c r="B457" s="18"/>
      <c r="C457" s="18"/>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20"/>
    </row>
    <row r="458" spans="1:35" ht="15">
      <c r="A458" s="18"/>
      <c r="B458" s="18"/>
      <c r="C458" s="18"/>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20"/>
    </row>
    <row r="459" spans="1:35" ht="15">
      <c r="A459" s="18"/>
      <c r="B459" s="18"/>
      <c r="C459" s="18"/>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20"/>
    </row>
    <row r="460" spans="1:35" ht="15">
      <c r="A460" s="18"/>
      <c r="B460" s="18"/>
      <c r="C460" s="18"/>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20"/>
    </row>
    <row r="461" spans="1:35" ht="15">
      <c r="A461" s="18"/>
      <c r="B461" s="18"/>
      <c r="C461" s="18"/>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20"/>
    </row>
    <row r="462" spans="1:35" ht="15">
      <c r="A462" s="18"/>
      <c r="B462" s="18"/>
      <c r="C462" s="18"/>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20"/>
    </row>
    <row r="463" spans="1:35" ht="15">
      <c r="A463" s="18"/>
      <c r="B463" s="18"/>
      <c r="C463" s="18"/>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20"/>
    </row>
    <row r="464" spans="1:35" ht="15">
      <c r="A464" s="18"/>
      <c r="B464" s="18"/>
      <c r="C464" s="18"/>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20"/>
    </row>
    <row r="465" spans="1:35" ht="15">
      <c r="A465" s="18"/>
      <c r="B465" s="18"/>
      <c r="C465" s="18"/>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20"/>
    </row>
    <row r="466" spans="1:35" ht="15">
      <c r="A466" s="18"/>
      <c r="B466" s="18"/>
      <c r="C466" s="18"/>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20"/>
    </row>
    <row r="467" spans="1:35" ht="15">
      <c r="A467" s="18"/>
      <c r="B467" s="18"/>
      <c r="C467" s="18"/>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20"/>
    </row>
    <row r="468" spans="1:35" ht="15">
      <c r="A468" s="18"/>
      <c r="B468" s="18"/>
      <c r="C468" s="18"/>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20"/>
    </row>
    <row r="469" spans="1:35" ht="15">
      <c r="A469" s="18"/>
      <c r="B469" s="18"/>
      <c r="C469" s="18"/>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20"/>
    </row>
    <row r="470" spans="1:35" ht="15">
      <c r="A470" s="18"/>
      <c r="B470" s="18"/>
      <c r="C470" s="18"/>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20"/>
    </row>
    <row r="471" spans="1:35" ht="15">
      <c r="A471" s="18"/>
      <c r="B471" s="18"/>
      <c r="C471" s="18"/>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20"/>
    </row>
    <row r="472" spans="1:35" ht="15">
      <c r="A472" s="18"/>
      <c r="B472" s="18"/>
      <c r="C472" s="18"/>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20"/>
    </row>
    <row r="473" spans="1:35" ht="15">
      <c r="A473" s="18"/>
      <c r="B473" s="18"/>
      <c r="C473" s="18"/>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20"/>
    </row>
    <row r="474" spans="1:35" ht="15">
      <c r="A474" s="18"/>
      <c r="B474" s="18"/>
      <c r="C474" s="18"/>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20"/>
    </row>
    <row r="475" spans="1:35" ht="15">
      <c r="A475" s="18"/>
      <c r="B475" s="18"/>
      <c r="C475" s="18"/>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20"/>
    </row>
    <row r="476" spans="1:35" ht="15">
      <c r="A476" s="18"/>
      <c r="B476" s="18"/>
      <c r="C476" s="18"/>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20"/>
    </row>
    <row r="477" spans="1:35" ht="15">
      <c r="A477" s="18"/>
      <c r="B477" s="18"/>
      <c r="C477" s="18"/>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20"/>
    </row>
    <row r="478" spans="1:35" ht="15">
      <c r="A478" s="18"/>
      <c r="B478" s="18"/>
      <c r="C478" s="18"/>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20"/>
    </row>
    <row r="479" spans="1:35" ht="15">
      <c r="A479" s="18"/>
      <c r="B479" s="18"/>
      <c r="C479" s="18"/>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20"/>
    </row>
    <row r="480" spans="1:35" ht="15">
      <c r="A480" s="18"/>
      <c r="B480" s="18"/>
      <c r="C480" s="18"/>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20"/>
    </row>
    <row r="481" spans="1:35" ht="15">
      <c r="A481" s="18"/>
      <c r="B481" s="18"/>
      <c r="C481" s="18"/>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20"/>
    </row>
    <row r="482" spans="1:35" ht="15">
      <c r="A482" s="18"/>
      <c r="B482" s="18"/>
      <c r="C482" s="18"/>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20"/>
    </row>
    <row r="483" spans="1:35" ht="15">
      <c r="A483" s="18"/>
      <c r="B483" s="18"/>
      <c r="C483" s="18"/>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20"/>
    </row>
    <row r="484" spans="1:35" ht="15">
      <c r="A484" s="18"/>
      <c r="B484" s="18"/>
      <c r="C484" s="18"/>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20"/>
    </row>
    <row r="485" spans="1:35" ht="15">
      <c r="A485" s="18"/>
      <c r="B485" s="18"/>
      <c r="C485" s="18"/>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20"/>
    </row>
    <row r="486" spans="1:35" ht="15">
      <c r="A486" s="18"/>
      <c r="B486" s="18"/>
      <c r="C486" s="18"/>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20"/>
    </row>
    <row r="487" spans="1:35" ht="15">
      <c r="A487" s="18"/>
      <c r="B487" s="18"/>
      <c r="C487" s="18"/>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20"/>
    </row>
    <row r="488" spans="1:35" ht="15">
      <c r="A488" s="18"/>
      <c r="B488" s="18"/>
      <c r="C488" s="18"/>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20"/>
    </row>
    <row r="489" spans="1:35" ht="15">
      <c r="A489" s="18"/>
      <c r="B489" s="18"/>
      <c r="C489" s="18"/>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20"/>
    </row>
    <row r="490" spans="1:35" ht="15">
      <c r="A490" s="18"/>
      <c r="B490" s="18"/>
      <c r="C490" s="18"/>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20"/>
    </row>
    <row r="491" spans="1:35" ht="15">
      <c r="A491" s="18"/>
      <c r="B491" s="18"/>
      <c r="C491" s="18"/>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20"/>
    </row>
    <row r="492" spans="1:35" ht="15">
      <c r="A492" s="18"/>
      <c r="B492" s="18"/>
      <c r="C492" s="18"/>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20"/>
    </row>
    <row r="493" spans="1:35" ht="15">
      <c r="A493" s="18"/>
      <c r="B493" s="18"/>
      <c r="C493" s="18"/>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20"/>
    </row>
    <row r="494" spans="1:35" ht="15">
      <c r="A494" s="18"/>
      <c r="B494" s="18"/>
      <c r="C494" s="18"/>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20"/>
    </row>
    <row r="495" spans="1:35" ht="15">
      <c r="A495" s="18"/>
      <c r="B495" s="18"/>
      <c r="C495" s="18"/>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20"/>
    </row>
    <row r="496" spans="1:35" ht="15">
      <c r="A496" s="18"/>
      <c r="B496" s="18"/>
      <c r="C496" s="18"/>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20"/>
    </row>
    <row r="497" spans="1:35" ht="15">
      <c r="A497" s="18"/>
      <c r="B497" s="18"/>
      <c r="C497" s="18"/>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20"/>
    </row>
    <row r="498" spans="1:35" ht="15">
      <c r="A498" s="18"/>
      <c r="B498" s="18"/>
      <c r="C498" s="18"/>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20"/>
    </row>
    <row r="499" spans="1:35" ht="15">
      <c r="A499" s="18"/>
      <c r="B499" s="18"/>
      <c r="C499" s="18"/>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20"/>
    </row>
    <row r="500" spans="1:35" ht="15">
      <c r="A500" s="18"/>
      <c r="B500" s="18"/>
      <c r="C500" s="18"/>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20"/>
    </row>
    <row r="501" spans="1:35" ht="15">
      <c r="A501" s="18"/>
      <c r="B501" s="18"/>
      <c r="C501" s="18"/>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20"/>
    </row>
    <row r="502" spans="1:35" ht="15">
      <c r="A502" s="18"/>
      <c r="B502" s="18"/>
      <c r="C502" s="18"/>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20"/>
    </row>
    <row r="503" spans="1:35" ht="15">
      <c r="A503" s="18"/>
      <c r="B503" s="18"/>
      <c r="C503" s="18"/>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20"/>
    </row>
    <row r="504" spans="1:35" ht="15">
      <c r="A504" s="18"/>
      <c r="B504" s="18"/>
      <c r="C504" s="18"/>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20"/>
    </row>
    <row r="505" spans="1:35" ht="15">
      <c r="A505" s="18"/>
      <c r="B505" s="18"/>
      <c r="C505" s="18"/>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20"/>
    </row>
    <row r="506" spans="1:35" ht="15">
      <c r="A506" s="18"/>
      <c r="B506" s="18"/>
      <c r="C506" s="18"/>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20"/>
    </row>
    <row r="507" spans="1:35" ht="15">
      <c r="A507" s="18"/>
      <c r="B507" s="18"/>
      <c r="C507" s="18"/>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20"/>
    </row>
    <row r="508" spans="1:35" ht="15">
      <c r="A508" s="18"/>
      <c r="B508" s="18"/>
      <c r="C508" s="18"/>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20"/>
    </row>
    <row r="509" spans="1:35" ht="15">
      <c r="A509" s="18"/>
      <c r="B509" s="18"/>
      <c r="C509" s="18"/>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20"/>
    </row>
    <row r="510" spans="1:35" ht="15">
      <c r="A510" s="18"/>
      <c r="B510" s="18"/>
      <c r="C510" s="18"/>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20"/>
    </row>
    <row r="511" spans="1:35" ht="15">
      <c r="A511" s="18"/>
      <c r="B511" s="18"/>
      <c r="C511" s="18"/>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20"/>
    </row>
    <row r="512" spans="1:35" ht="15">
      <c r="A512" s="18"/>
      <c r="B512" s="18"/>
      <c r="C512" s="18"/>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20"/>
    </row>
    <row r="513" spans="1:35" ht="15">
      <c r="A513" s="18"/>
      <c r="B513" s="18"/>
      <c r="C513" s="18"/>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20"/>
    </row>
    <row r="514" spans="1:35" ht="15">
      <c r="A514" s="18"/>
      <c r="B514" s="18"/>
      <c r="C514" s="18"/>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20"/>
    </row>
    <row r="515" spans="1:35" ht="15">
      <c r="A515" s="18"/>
      <c r="B515" s="18"/>
      <c r="C515" s="18"/>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20"/>
    </row>
    <row r="516" spans="1:35" ht="15">
      <c r="A516" s="18"/>
      <c r="B516" s="18"/>
      <c r="C516" s="18"/>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20"/>
    </row>
    <row r="517" spans="1:35" ht="15">
      <c r="A517" s="18"/>
      <c r="B517" s="18"/>
      <c r="C517" s="18"/>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20"/>
    </row>
    <row r="518" spans="1:35" ht="15">
      <c r="A518" s="18"/>
      <c r="B518" s="18"/>
      <c r="C518" s="18"/>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20"/>
    </row>
    <row r="519" spans="1:35" ht="15">
      <c r="A519" s="18"/>
      <c r="B519" s="18"/>
      <c r="C519" s="18"/>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20"/>
    </row>
    <row r="520" spans="1:35" ht="15">
      <c r="A520" s="18"/>
      <c r="B520" s="18"/>
      <c r="C520" s="18"/>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20"/>
    </row>
    <row r="521" spans="1:35" ht="15">
      <c r="A521" s="18"/>
      <c r="B521" s="18"/>
      <c r="C521" s="18"/>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20"/>
    </row>
    <row r="522" spans="1:35" ht="15">
      <c r="A522" s="18"/>
      <c r="B522" s="18"/>
      <c r="C522" s="18"/>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20"/>
    </row>
    <row r="523" spans="1:35" ht="15">
      <c r="A523" s="18"/>
      <c r="B523" s="18"/>
      <c r="C523" s="18"/>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20"/>
    </row>
    <row r="524" spans="1:35" ht="15">
      <c r="A524" s="18"/>
      <c r="B524" s="18"/>
      <c r="C524" s="18"/>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20"/>
    </row>
    <row r="525" spans="1:35" ht="15">
      <c r="A525" s="18"/>
      <c r="B525" s="18"/>
      <c r="C525" s="18"/>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20"/>
    </row>
    <row r="526" spans="1:35" ht="15">
      <c r="A526" s="18"/>
      <c r="B526" s="18"/>
      <c r="C526" s="18"/>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20"/>
    </row>
    <row r="527" spans="1:35" ht="15">
      <c r="A527" s="18"/>
      <c r="B527" s="18"/>
      <c r="C527" s="18"/>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20"/>
    </row>
    <row r="528" spans="1:35" ht="15">
      <c r="A528" s="18"/>
      <c r="B528" s="18"/>
      <c r="C528" s="18"/>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20"/>
    </row>
    <row r="529" spans="1:35" ht="15">
      <c r="A529" s="18"/>
      <c r="B529" s="18"/>
      <c r="C529" s="18"/>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20"/>
    </row>
    <row r="530" spans="1:35" ht="15">
      <c r="A530" s="18"/>
      <c r="B530" s="18"/>
      <c r="C530" s="18"/>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20"/>
    </row>
    <row r="531" spans="1:35" ht="15">
      <c r="A531" s="18"/>
      <c r="B531" s="18"/>
      <c r="C531" s="18"/>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20"/>
    </row>
    <row r="532" spans="1:35" ht="15">
      <c r="A532" s="18"/>
      <c r="B532" s="18"/>
      <c r="C532" s="18"/>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20"/>
    </row>
    <row r="533" spans="1:35" ht="15">
      <c r="A533" s="18"/>
      <c r="B533" s="18"/>
      <c r="C533" s="18"/>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20"/>
    </row>
    <row r="534" spans="1:35" ht="15">
      <c r="A534" s="18"/>
      <c r="B534" s="18"/>
      <c r="C534" s="18"/>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20"/>
    </row>
    <row r="535" spans="1:35" ht="15">
      <c r="A535" s="18"/>
      <c r="B535" s="18"/>
      <c r="C535" s="18"/>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20"/>
    </row>
    <row r="536" spans="1:35" ht="15">
      <c r="A536" s="18"/>
      <c r="B536" s="18"/>
      <c r="C536" s="18"/>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20"/>
    </row>
    <row r="537" spans="1:35" ht="15">
      <c r="A537" s="18"/>
      <c r="B537" s="18"/>
      <c r="C537" s="18"/>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20"/>
    </row>
    <row r="538" spans="1:35" ht="15">
      <c r="A538" s="18"/>
      <c r="B538" s="18"/>
      <c r="C538" s="18"/>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20"/>
    </row>
    <row r="539" spans="1:35" ht="15">
      <c r="A539" s="18"/>
      <c r="B539" s="18"/>
      <c r="C539" s="18"/>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20"/>
    </row>
    <row r="540" spans="1:35" ht="15">
      <c r="A540" s="18"/>
      <c r="B540" s="18"/>
      <c r="C540" s="18"/>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20"/>
    </row>
    <row r="541" spans="1:35" ht="15">
      <c r="A541" s="18"/>
      <c r="B541" s="18"/>
      <c r="C541" s="18"/>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20"/>
    </row>
    <row r="542" spans="1:35" ht="15">
      <c r="A542" s="18"/>
      <c r="B542" s="18"/>
      <c r="C542" s="18"/>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20"/>
    </row>
    <row r="543" spans="1:35" ht="15">
      <c r="A543" s="18"/>
      <c r="B543" s="18"/>
      <c r="C543" s="18"/>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20"/>
    </row>
    <row r="544" spans="1:35" ht="15">
      <c r="A544" s="18"/>
      <c r="B544" s="18"/>
      <c r="C544" s="18"/>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20"/>
    </row>
    <row r="545" spans="1:35" ht="15">
      <c r="A545" s="18"/>
      <c r="B545" s="18"/>
      <c r="C545" s="18"/>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20"/>
    </row>
    <row r="546" spans="1:35" ht="15">
      <c r="A546" s="18"/>
      <c r="B546" s="18"/>
      <c r="C546" s="18"/>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20"/>
    </row>
    <row r="547" spans="1:35" ht="15">
      <c r="A547" s="18"/>
      <c r="B547" s="18"/>
      <c r="C547" s="18"/>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20"/>
    </row>
    <row r="548" spans="1:35" ht="15">
      <c r="A548" s="18"/>
      <c r="B548" s="18"/>
      <c r="C548" s="18"/>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20"/>
    </row>
    <row r="549" spans="1:35" ht="15">
      <c r="A549" s="18"/>
      <c r="B549" s="18"/>
      <c r="C549" s="18"/>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20"/>
    </row>
    <row r="550" spans="1:35" ht="15">
      <c r="A550" s="18"/>
      <c r="B550" s="18"/>
      <c r="C550" s="18"/>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20"/>
    </row>
    <row r="551" spans="1:35" ht="15">
      <c r="A551" s="18"/>
      <c r="B551" s="18"/>
      <c r="C551" s="18"/>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20"/>
    </row>
    <row r="552" spans="1:35" ht="15">
      <c r="A552" s="18"/>
      <c r="B552" s="18"/>
      <c r="C552" s="18"/>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20"/>
    </row>
    <row r="553" spans="1:35" ht="15">
      <c r="A553" s="18"/>
      <c r="B553" s="18"/>
      <c r="C553" s="18"/>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20"/>
    </row>
    <row r="554" spans="1:35" ht="15">
      <c r="A554" s="18"/>
      <c r="B554" s="18"/>
      <c r="C554" s="18"/>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20"/>
    </row>
    <row r="555" spans="1:35" ht="15">
      <c r="A555" s="18"/>
      <c r="B555" s="18"/>
      <c r="C555" s="18"/>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20"/>
    </row>
    <row r="556" spans="1:35" ht="15">
      <c r="A556" s="18"/>
      <c r="B556" s="18"/>
      <c r="C556" s="18"/>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20"/>
    </row>
    <row r="557" spans="1:35" ht="15">
      <c r="A557" s="18"/>
      <c r="B557" s="18"/>
      <c r="C557" s="18"/>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20"/>
    </row>
    <row r="558" spans="1:35" ht="15">
      <c r="A558" s="18"/>
      <c r="B558" s="18"/>
      <c r="C558" s="18"/>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20"/>
    </row>
    <row r="559" spans="1:35" ht="15">
      <c r="A559" s="18"/>
      <c r="B559" s="18"/>
      <c r="C559" s="18"/>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20"/>
    </row>
    <row r="560" spans="1:35" ht="15">
      <c r="A560" s="18"/>
      <c r="B560" s="18"/>
      <c r="C560" s="18"/>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20"/>
    </row>
    <row r="561" spans="1:35" ht="15">
      <c r="A561" s="18"/>
      <c r="B561" s="18"/>
      <c r="C561" s="18"/>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20"/>
    </row>
    <row r="562" spans="1:35" ht="15">
      <c r="A562" s="18"/>
      <c r="B562" s="18"/>
      <c r="C562" s="18"/>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20"/>
    </row>
    <row r="563" spans="1:35" ht="15">
      <c r="A563" s="18"/>
      <c r="B563" s="18"/>
      <c r="C563" s="18"/>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20"/>
    </row>
    <row r="564" spans="1:35" ht="15">
      <c r="A564" s="18"/>
      <c r="B564" s="18"/>
      <c r="C564" s="18"/>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20"/>
    </row>
    <row r="565" spans="1:35" ht="15">
      <c r="A565" s="18"/>
      <c r="B565" s="18"/>
      <c r="C565" s="18"/>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20"/>
    </row>
    <row r="566" spans="1:35" ht="15">
      <c r="A566" s="18"/>
      <c r="B566" s="18"/>
      <c r="C566" s="18"/>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20"/>
    </row>
    <row r="567" spans="1:35" ht="15">
      <c r="A567" s="18"/>
      <c r="B567" s="18"/>
      <c r="C567" s="18"/>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20"/>
    </row>
    <row r="568" spans="1:35" ht="15">
      <c r="A568" s="18"/>
      <c r="B568" s="18"/>
      <c r="C568" s="18"/>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20"/>
    </row>
    <row r="569" spans="1:35" ht="15">
      <c r="A569" s="18"/>
      <c r="B569" s="18"/>
      <c r="C569" s="18"/>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20"/>
    </row>
    <row r="570" spans="1:35" ht="15">
      <c r="A570" s="18"/>
      <c r="B570" s="18"/>
      <c r="C570" s="18"/>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20"/>
    </row>
    <row r="571" spans="1:35" ht="15">
      <c r="A571" s="18"/>
      <c r="B571" s="18"/>
      <c r="C571" s="18"/>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20"/>
    </row>
    <row r="572" spans="1:35" ht="15">
      <c r="A572" s="18"/>
      <c r="B572" s="18"/>
      <c r="C572" s="18"/>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20"/>
    </row>
    <row r="573" spans="1:35" ht="15">
      <c r="A573" s="18"/>
      <c r="B573" s="18"/>
      <c r="C573" s="18"/>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20"/>
    </row>
    <row r="574" spans="1:35" ht="15">
      <c r="A574" s="18"/>
      <c r="B574" s="18"/>
      <c r="C574" s="18"/>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20"/>
    </row>
    <row r="575" spans="1:35" ht="15">
      <c r="A575" s="18"/>
      <c r="B575" s="18"/>
      <c r="C575" s="18"/>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20"/>
    </row>
    <row r="576" spans="1:35" ht="15">
      <c r="A576" s="18"/>
      <c r="B576" s="18"/>
      <c r="C576" s="18"/>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20"/>
    </row>
    <row r="577" spans="1:35" ht="15">
      <c r="A577" s="18"/>
      <c r="B577" s="18"/>
      <c r="C577" s="18"/>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20"/>
    </row>
    <row r="578" spans="1:35" ht="15">
      <c r="A578" s="18"/>
      <c r="B578" s="18"/>
      <c r="C578" s="18"/>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20"/>
    </row>
    <row r="579" spans="1:35" ht="15">
      <c r="A579" s="18"/>
      <c r="B579" s="18"/>
      <c r="C579" s="18"/>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20"/>
    </row>
    <row r="580" spans="1:35" ht="15">
      <c r="A580" s="18"/>
      <c r="B580" s="18"/>
      <c r="C580" s="18"/>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20"/>
    </row>
    <row r="581" spans="1:35" ht="15">
      <c r="A581" s="18"/>
      <c r="B581" s="18"/>
      <c r="C581" s="18"/>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20"/>
    </row>
    <row r="582" spans="1:35" ht="15">
      <c r="A582" s="18"/>
      <c r="B582" s="18"/>
      <c r="C582" s="18"/>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20"/>
    </row>
    <row r="583" spans="1:35" ht="15">
      <c r="A583" s="18"/>
      <c r="B583" s="18"/>
      <c r="C583" s="18"/>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20"/>
    </row>
    <row r="584" spans="1:35" ht="15">
      <c r="A584" s="18"/>
      <c r="B584" s="18"/>
      <c r="C584" s="18"/>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20"/>
    </row>
    <row r="585" spans="1:35" ht="15">
      <c r="A585" s="18"/>
      <c r="B585" s="18"/>
      <c r="C585" s="18"/>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20"/>
    </row>
    <row r="586" spans="1:35" ht="15">
      <c r="A586" s="18"/>
      <c r="B586" s="18"/>
      <c r="C586" s="18"/>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20"/>
    </row>
    <row r="587" spans="1:35" ht="15">
      <c r="A587" s="18"/>
      <c r="B587" s="18"/>
      <c r="C587" s="18"/>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20"/>
    </row>
    <row r="588" spans="1:35" ht="15">
      <c r="A588" s="18"/>
      <c r="B588" s="18"/>
      <c r="C588" s="18"/>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20"/>
    </row>
    <row r="589" spans="1:35" ht="15">
      <c r="A589" s="18"/>
      <c r="B589" s="18"/>
      <c r="C589" s="18"/>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20"/>
    </row>
    <row r="590" spans="1:35" ht="15">
      <c r="A590" s="18"/>
      <c r="B590" s="18"/>
      <c r="C590" s="18"/>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20"/>
    </row>
    <row r="591" spans="1:35" ht="15">
      <c r="A591" s="18"/>
      <c r="B591" s="18"/>
      <c r="C591" s="18"/>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20"/>
    </row>
    <row r="592" spans="1:35" ht="15">
      <c r="A592" s="18"/>
      <c r="B592" s="18"/>
      <c r="C592" s="18"/>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20"/>
    </row>
    <row r="593" spans="1:35" ht="15">
      <c r="A593" s="18"/>
      <c r="B593" s="18"/>
      <c r="C593" s="18"/>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20"/>
    </row>
    <row r="594" spans="1:35" ht="15">
      <c r="A594" s="18"/>
      <c r="B594" s="18"/>
      <c r="C594" s="18"/>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20"/>
    </row>
    <row r="595" spans="1:35" ht="15">
      <c r="A595" s="18"/>
      <c r="B595" s="18"/>
      <c r="C595" s="18"/>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20"/>
    </row>
    <row r="596" spans="1:35" ht="15">
      <c r="A596" s="18"/>
      <c r="B596" s="18"/>
      <c r="C596" s="18"/>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20"/>
    </row>
    <row r="597" spans="1:35" ht="15">
      <c r="A597" s="18"/>
      <c r="B597" s="18"/>
      <c r="C597" s="18"/>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20"/>
    </row>
    <row r="598" spans="1:35" ht="15">
      <c r="A598" s="18"/>
      <c r="B598" s="18"/>
      <c r="C598" s="18"/>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20"/>
    </row>
    <row r="599" spans="1:35" ht="15">
      <c r="A599" s="18"/>
      <c r="B599" s="18"/>
      <c r="C599" s="18"/>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20"/>
    </row>
    <row r="600" spans="1:35" ht="15">
      <c r="A600" s="18"/>
      <c r="B600" s="18"/>
      <c r="C600" s="18"/>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20"/>
    </row>
    <row r="601" spans="1:35" ht="15">
      <c r="A601" s="18"/>
      <c r="B601" s="18"/>
      <c r="C601" s="18"/>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20"/>
    </row>
    <row r="602" spans="1:35" ht="15">
      <c r="A602" s="18"/>
      <c r="B602" s="18"/>
      <c r="C602" s="18"/>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20"/>
    </row>
    <row r="603" spans="1:35" ht="15">
      <c r="A603" s="18"/>
      <c r="B603" s="18"/>
      <c r="C603" s="18"/>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20"/>
    </row>
    <row r="604" spans="1:35" ht="15">
      <c r="A604" s="18"/>
      <c r="B604" s="18"/>
      <c r="C604" s="18"/>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20"/>
    </row>
    <row r="605" spans="1:35" ht="15">
      <c r="A605" s="18"/>
      <c r="B605" s="18"/>
      <c r="C605" s="18"/>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20"/>
    </row>
    <row r="606" spans="1:35" ht="15">
      <c r="A606" s="18"/>
      <c r="B606" s="18"/>
      <c r="C606" s="18"/>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20"/>
    </row>
    <row r="607" spans="1:35" ht="15">
      <c r="A607" s="18"/>
      <c r="B607" s="18"/>
      <c r="C607" s="18"/>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20"/>
    </row>
    <row r="608" spans="1:35" ht="15">
      <c r="A608" s="18"/>
      <c r="B608" s="18"/>
      <c r="C608" s="18"/>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20"/>
    </row>
    <row r="609" spans="1:35" ht="15">
      <c r="A609" s="18"/>
      <c r="B609" s="18"/>
      <c r="C609" s="18"/>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20"/>
    </row>
    <row r="610" spans="1:35" ht="15">
      <c r="A610" s="18"/>
      <c r="B610" s="18"/>
      <c r="C610" s="18"/>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20"/>
    </row>
    <row r="611" spans="1:35" ht="15">
      <c r="A611" s="18"/>
      <c r="B611" s="18"/>
      <c r="C611" s="18"/>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20"/>
    </row>
    <row r="612" spans="1:35" ht="15">
      <c r="A612" s="18"/>
      <c r="B612" s="18"/>
      <c r="C612" s="18"/>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20"/>
    </row>
    <row r="613" spans="1:35" ht="15">
      <c r="A613" s="18"/>
      <c r="B613" s="18"/>
      <c r="C613" s="18"/>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20"/>
    </row>
    <row r="614" spans="1:35" ht="15">
      <c r="A614" s="18"/>
      <c r="B614" s="18"/>
      <c r="C614" s="18"/>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20"/>
    </row>
    <row r="615" spans="1:35" ht="15">
      <c r="A615" s="18"/>
      <c r="B615" s="18"/>
      <c r="C615" s="18"/>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20"/>
    </row>
    <row r="616" spans="1:35" ht="15">
      <c r="A616" s="18"/>
      <c r="B616" s="18"/>
      <c r="C616" s="18"/>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20"/>
    </row>
    <row r="617" spans="1:35" ht="15">
      <c r="A617" s="18"/>
      <c r="B617" s="18"/>
      <c r="C617" s="18"/>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20"/>
    </row>
    <row r="618" spans="1:35" ht="15">
      <c r="A618" s="18"/>
      <c r="B618" s="18"/>
      <c r="C618" s="18"/>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20"/>
    </row>
    <row r="619" spans="1:35" ht="15">
      <c r="A619" s="18"/>
      <c r="B619" s="18"/>
      <c r="C619" s="18"/>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20"/>
    </row>
    <row r="620" spans="1:35" ht="15">
      <c r="A620" s="18"/>
      <c r="B620" s="18"/>
      <c r="C620" s="18"/>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20"/>
    </row>
    <row r="621" spans="1:35" ht="15">
      <c r="A621" s="18"/>
      <c r="B621" s="18"/>
      <c r="C621" s="18"/>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20"/>
    </row>
    <row r="622" spans="1:35" ht="15">
      <c r="A622" s="18"/>
      <c r="B622" s="18"/>
      <c r="C622" s="18"/>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20"/>
    </row>
    <row r="623" spans="1:35" ht="15">
      <c r="A623" s="18"/>
      <c r="B623" s="18"/>
      <c r="C623" s="18"/>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20"/>
    </row>
    <row r="624" spans="1:35" ht="15">
      <c r="A624" s="18"/>
      <c r="B624" s="18"/>
      <c r="C624" s="18"/>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20"/>
    </row>
    <row r="625" spans="1:35" ht="15">
      <c r="A625" s="18"/>
      <c r="B625" s="18"/>
      <c r="C625" s="18"/>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20"/>
    </row>
    <row r="626" spans="1:35" ht="15">
      <c r="A626" s="18"/>
      <c r="B626" s="18"/>
      <c r="C626" s="18"/>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20"/>
    </row>
    <row r="627" spans="1:35" ht="15">
      <c r="A627" s="18"/>
      <c r="B627" s="18"/>
      <c r="C627" s="18"/>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20"/>
    </row>
    <row r="628" spans="1:35" ht="15">
      <c r="A628" s="18"/>
      <c r="B628" s="18"/>
      <c r="C628" s="18"/>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20"/>
    </row>
    <row r="629" spans="1:35" ht="15">
      <c r="A629" s="18"/>
      <c r="B629" s="18"/>
      <c r="C629" s="18"/>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20"/>
    </row>
    <row r="630" spans="1:35" ht="15">
      <c r="A630" s="18"/>
      <c r="B630" s="18"/>
      <c r="C630" s="18"/>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20"/>
    </row>
    <row r="631" spans="1:35" ht="15">
      <c r="A631" s="18"/>
      <c r="B631" s="18"/>
      <c r="C631" s="18"/>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20"/>
    </row>
    <row r="632" spans="1:35" ht="15">
      <c r="A632" s="18"/>
      <c r="B632" s="18"/>
      <c r="C632" s="18"/>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20"/>
    </row>
    <row r="633" spans="1:35" ht="15">
      <c r="A633" s="18"/>
      <c r="B633" s="18"/>
      <c r="C633" s="18"/>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20"/>
    </row>
    <row r="634" spans="1:35" ht="15">
      <c r="A634" s="18"/>
      <c r="B634" s="18"/>
      <c r="C634" s="18"/>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20"/>
    </row>
    <row r="635" spans="1:35" ht="15">
      <c r="A635" s="18"/>
      <c r="B635" s="18"/>
      <c r="C635" s="18"/>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20"/>
    </row>
    <row r="636" spans="1:35" ht="15">
      <c r="A636" s="18"/>
      <c r="B636" s="18"/>
      <c r="C636" s="18"/>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20"/>
    </row>
    <row r="637" spans="1:35" ht="15">
      <c r="A637" s="18"/>
      <c r="B637" s="18"/>
      <c r="C637" s="18"/>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20"/>
    </row>
    <row r="638" spans="1:35" ht="15">
      <c r="A638" s="18"/>
      <c r="B638" s="18"/>
      <c r="C638" s="18"/>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20"/>
    </row>
    <row r="639" spans="1:35" ht="15">
      <c r="A639" s="18"/>
      <c r="B639" s="18"/>
      <c r="C639" s="18"/>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20"/>
    </row>
    <row r="640" spans="1:35" ht="15">
      <c r="A640" s="18"/>
      <c r="B640" s="18"/>
      <c r="C640" s="18"/>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20"/>
    </row>
    <row r="641" spans="1:35" ht="15">
      <c r="A641" s="18"/>
      <c r="B641" s="18"/>
      <c r="C641" s="18"/>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20"/>
    </row>
    <row r="642" spans="1:35" ht="15">
      <c r="A642" s="18"/>
      <c r="B642" s="18"/>
      <c r="C642" s="18"/>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20"/>
    </row>
    <row r="643" spans="1:35" ht="15">
      <c r="A643" s="18"/>
      <c r="B643" s="18"/>
      <c r="C643" s="18"/>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20"/>
    </row>
    <row r="644" spans="1:35" ht="15">
      <c r="A644" s="18"/>
      <c r="B644" s="18"/>
      <c r="C644" s="18"/>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20"/>
    </row>
    <row r="645" spans="1:35" ht="15">
      <c r="A645" s="18"/>
      <c r="B645" s="18"/>
      <c r="C645" s="18"/>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20"/>
    </row>
    <row r="646" spans="1:35" ht="15">
      <c r="A646" s="18"/>
      <c r="B646" s="18"/>
      <c r="C646" s="18"/>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20"/>
    </row>
    <row r="647" spans="1:35" ht="15">
      <c r="A647" s="18"/>
      <c r="B647" s="18"/>
      <c r="C647" s="18"/>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20"/>
    </row>
    <row r="648" spans="1:35" ht="15">
      <c r="A648" s="18"/>
      <c r="B648" s="18"/>
      <c r="C648" s="18"/>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20"/>
    </row>
    <row r="649" spans="1:35" ht="15">
      <c r="A649" s="18"/>
      <c r="B649" s="18"/>
      <c r="C649" s="18"/>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20"/>
    </row>
    <row r="650" spans="1:35" ht="15">
      <c r="A650" s="18"/>
      <c r="B650" s="18"/>
      <c r="C650" s="18"/>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20"/>
    </row>
    <row r="651" spans="1:35" ht="15">
      <c r="A651" s="18"/>
      <c r="B651" s="18"/>
      <c r="C651" s="18"/>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20"/>
    </row>
    <row r="652" spans="1:35" ht="15">
      <c r="A652" s="18"/>
      <c r="B652" s="18"/>
      <c r="C652" s="18"/>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20"/>
    </row>
    <row r="653" spans="1:35" ht="15">
      <c r="A653" s="18"/>
      <c r="B653" s="18"/>
      <c r="C653" s="18"/>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20"/>
    </row>
    <row r="654" spans="1:35" ht="15">
      <c r="A654" s="18"/>
      <c r="B654" s="18"/>
      <c r="C654" s="18"/>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20"/>
    </row>
    <row r="655" spans="1:35" ht="15">
      <c r="A655" s="18"/>
      <c r="B655" s="18"/>
      <c r="C655" s="18"/>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20"/>
    </row>
    <row r="656" spans="1:35" ht="15">
      <c r="A656" s="18"/>
      <c r="B656" s="18"/>
      <c r="C656" s="18"/>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20"/>
    </row>
    <row r="657" spans="1:35" ht="15">
      <c r="A657" s="18"/>
      <c r="B657" s="18"/>
      <c r="C657" s="18"/>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20"/>
    </row>
    <row r="658" spans="1:35" ht="15">
      <c r="A658" s="18"/>
      <c r="B658" s="18"/>
      <c r="C658" s="18"/>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20"/>
    </row>
    <row r="659" spans="1:35" ht="15">
      <c r="A659" s="18"/>
      <c r="B659" s="18"/>
      <c r="C659" s="18"/>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20"/>
    </row>
    <row r="660" spans="1:35" ht="15">
      <c r="A660" s="18"/>
      <c r="B660" s="18"/>
      <c r="C660" s="18"/>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20"/>
    </row>
    <row r="661" spans="1:35" ht="15">
      <c r="A661" s="18"/>
      <c r="B661" s="18"/>
      <c r="C661" s="18"/>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20"/>
    </row>
    <row r="662" spans="1:35" ht="15">
      <c r="A662" s="18"/>
      <c r="B662" s="18"/>
      <c r="C662" s="18"/>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20"/>
    </row>
    <row r="663" spans="1:35" ht="15">
      <c r="A663" s="18"/>
      <c r="B663" s="18"/>
      <c r="C663" s="18"/>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20"/>
    </row>
    <row r="664" spans="1:35" ht="15">
      <c r="A664" s="18"/>
      <c r="B664" s="18"/>
      <c r="C664" s="18"/>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20"/>
    </row>
    <row r="665" spans="1:35" ht="15">
      <c r="A665" s="18"/>
      <c r="B665" s="18"/>
      <c r="C665" s="18"/>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20"/>
    </row>
    <row r="666" spans="1:35" ht="15">
      <c r="A666" s="18"/>
      <c r="B666" s="18"/>
      <c r="C666" s="18"/>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20"/>
    </row>
    <row r="667" spans="1:35" ht="15">
      <c r="A667" s="18"/>
      <c r="B667" s="18"/>
      <c r="C667" s="18"/>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20"/>
    </row>
    <row r="668" spans="1:35" ht="15">
      <c r="A668" s="18"/>
      <c r="B668" s="18"/>
      <c r="C668" s="18"/>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20"/>
    </row>
    <row r="669" spans="1:35" ht="15">
      <c r="A669" s="18"/>
      <c r="B669" s="18"/>
      <c r="C669" s="18"/>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20"/>
    </row>
    <row r="670" spans="1:35" ht="15">
      <c r="A670" s="18"/>
      <c r="B670" s="18"/>
      <c r="C670" s="18"/>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20"/>
    </row>
    <row r="671" spans="1:35" ht="15">
      <c r="A671" s="18"/>
      <c r="B671" s="18"/>
      <c r="C671" s="18"/>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20"/>
    </row>
    <row r="672" spans="1:35" ht="15">
      <c r="A672" s="18"/>
      <c r="B672" s="18"/>
      <c r="C672" s="18"/>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20"/>
    </row>
    <row r="673" spans="1:35" ht="15">
      <c r="A673" s="18"/>
      <c r="B673" s="18"/>
      <c r="C673" s="18"/>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20"/>
    </row>
    <row r="674" spans="1:35" ht="15">
      <c r="A674" s="18"/>
      <c r="B674" s="18"/>
      <c r="C674" s="18"/>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20"/>
    </row>
    <row r="675" spans="1:35" ht="15">
      <c r="A675" s="18"/>
      <c r="B675" s="18"/>
      <c r="C675" s="18"/>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20"/>
    </row>
    <row r="676" spans="1:35" ht="15">
      <c r="A676" s="18"/>
      <c r="B676" s="18"/>
      <c r="C676" s="18"/>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20"/>
    </row>
    <row r="677" spans="1:35" ht="15">
      <c r="A677" s="18"/>
      <c r="B677" s="18"/>
      <c r="C677" s="18"/>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20"/>
    </row>
    <row r="678" spans="1:35" ht="15">
      <c r="A678" s="18"/>
      <c r="B678" s="18"/>
      <c r="C678" s="18"/>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20"/>
    </row>
    <row r="679" spans="1:35" ht="15">
      <c r="A679" s="18"/>
      <c r="B679" s="18"/>
      <c r="C679" s="18"/>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20"/>
    </row>
    <row r="680" spans="1:35" ht="15">
      <c r="A680" s="18"/>
      <c r="B680" s="18"/>
      <c r="C680" s="18"/>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20"/>
    </row>
    <row r="681" spans="1:35" ht="15">
      <c r="A681" s="18"/>
      <c r="B681" s="18"/>
      <c r="C681" s="18"/>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20"/>
    </row>
    <row r="682" spans="1:35" ht="15">
      <c r="A682" s="18"/>
      <c r="B682" s="18"/>
      <c r="C682" s="18"/>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20"/>
    </row>
    <row r="683" spans="1:35" ht="15">
      <c r="A683" s="18"/>
      <c r="B683" s="18"/>
      <c r="C683" s="18"/>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20"/>
    </row>
    <row r="684" spans="1:35" ht="15">
      <c r="A684" s="18"/>
      <c r="B684" s="18"/>
      <c r="C684" s="18"/>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20"/>
    </row>
    <row r="685" spans="1:35" ht="15">
      <c r="A685" s="18"/>
      <c r="B685" s="18"/>
      <c r="C685" s="18"/>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20"/>
    </row>
    <row r="686" spans="1:35" ht="15">
      <c r="A686" s="18"/>
      <c r="B686" s="18"/>
      <c r="C686" s="18"/>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20"/>
    </row>
    <row r="687" spans="1:35" ht="15">
      <c r="A687" s="18"/>
      <c r="B687" s="18"/>
      <c r="C687" s="18"/>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20"/>
    </row>
    <row r="688" spans="1:35" ht="15">
      <c r="A688" s="18"/>
      <c r="B688" s="18"/>
      <c r="C688" s="18"/>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20"/>
    </row>
    <row r="689" spans="1:35" ht="15">
      <c r="A689" s="18"/>
      <c r="B689" s="18"/>
      <c r="C689" s="18"/>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20"/>
    </row>
    <row r="690" spans="1:35" ht="15">
      <c r="A690" s="18"/>
      <c r="B690" s="18"/>
      <c r="C690" s="18"/>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20"/>
    </row>
    <row r="691" spans="1:35" ht="15">
      <c r="A691" s="18"/>
      <c r="B691" s="18"/>
      <c r="C691" s="18"/>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20"/>
    </row>
    <row r="692" spans="1:35" ht="15">
      <c r="A692" s="18"/>
      <c r="B692" s="18"/>
      <c r="C692" s="18"/>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20"/>
    </row>
    <row r="693" spans="1:35" ht="15">
      <c r="A693" s="18"/>
      <c r="B693" s="18"/>
      <c r="C693" s="18"/>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20"/>
    </row>
    <row r="694" spans="1:35" ht="15">
      <c r="A694" s="18"/>
      <c r="B694" s="18"/>
      <c r="C694" s="18"/>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20"/>
    </row>
    <row r="695" spans="1:35" ht="15">
      <c r="A695" s="18"/>
      <c r="B695" s="18"/>
      <c r="C695" s="18"/>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20"/>
    </row>
    <row r="696" spans="1:35" ht="15">
      <c r="A696" s="18"/>
      <c r="B696" s="18"/>
      <c r="C696" s="18"/>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20"/>
    </row>
    <row r="697" spans="1:35" ht="15">
      <c r="A697" s="18"/>
      <c r="B697" s="18"/>
      <c r="C697" s="18"/>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20"/>
    </row>
    <row r="698" spans="1:35" ht="15">
      <c r="A698" s="18"/>
      <c r="B698" s="18"/>
      <c r="C698" s="18"/>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20"/>
    </row>
    <row r="699" spans="1:35" ht="15">
      <c r="A699" s="18"/>
      <c r="B699" s="18"/>
      <c r="C699" s="18"/>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20"/>
    </row>
    <row r="700" spans="1:35" ht="15">
      <c r="A700" s="18"/>
      <c r="B700" s="18"/>
      <c r="C700" s="18"/>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20"/>
    </row>
    <row r="701" spans="1:35" ht="15">
      <c r="A701" s="18"/>
      <c r="B701" s="18"/>
      <c r="C701" s="18"/>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20"/>
    </row>
    <row r="702" spans="1:35" ht="15">
      <c r="A702" s="18"/>
      <c r="B702" s="18"/>
      <c r="C702" s="18"/>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20"/>
    </row>
    <row r="703" spans="1:35" ht="15">
      <c r="A703" s="18"/>
      <c r="B703" s="18"/>
      <c r="C703" s="18"/>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20"/>
    </row>
    <row r="704" spans="1:35" ht="15">
      <c r="A704" s="18"/>
      <c r="B704" s="18"/>
      <c r="C704" s="18"/>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20"/>
    </row>
    <row r="705" spans="1:35" ht="15">
      <c r="A705" s="18"/>
      <c r="B705" s="18"/>
      <c r="C705" s="18"/>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20"/>
    </row>
    <row r="706" spans="1:35" ht="15">
      <c r="A706" s="18"/>
      <c r="B706" s="18"/>
      <c r="C706" s="18"/>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20"/>
    </row>
    <row r="707" spans="1:35" ht="15">
      <c r="A707" s="18"/>
      <c r="B707" s="18"/>
      <c r="C707" s="18"/>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20"/>
    </row>
    <row r="708" spans="1:35" ht="15">
      <c r="A708" s="18"/>
      <c r="B708" s="18"/>
      <c r="C708" s="18"/>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20"/>
    </row>
    <row r="709" spans="1:35" ht="15">
      <c r="A709" s="18"/>
      <c r="B709" s="18"/>
      <c r="C709" s="18"/>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20"/>
    </row>
    <row r="710" spans="1:35" ht="15">
      <c r="A710" s="18"/>
      <c r="B710" s="18"/>
      <c r="C710" s="18"/>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20"/>
    </row>
    <row r="711" spans="1:35" ht="15">
      <c r="A711" s="18"/>
      <c r="B711" s="18"/>
      <c r="C711" s="18"/>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20"/>
    </row>
    <row r="712" spans="1:35" ht="15">
      <c r="A712" s="18"/>
      <c r="B712" s="18"/>
      <c r="C712" s="18"/>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20"/>
    </row>
    <row r="713" spans="1:35" ht="15">
      <c r="A713" s="18"/>
      <c r="B713" s="18"/>
      <c r="C713" s="18"/>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20"/>
    </row>
    <row r="714" spans="1:35" ht="15">
      <c r="A714" s="18"/>
      <c r="B714" s="18"/>
      <c r="C714" s="18"/>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20"/>
    </row>
    <row r="715" spans="1:35" ht="15">
      <c r="A715" s="18"/>
      <c r="B715" s="18"/>
      <c r="C715" s="18"/>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20"/>
    </row>
    <row r="716" spans="1:35" ht="15">
      <c r="A716" s="18"/>
      <c r="B716" s="18"/>
      <c r="C716" s="18"/>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20"/>
    </row>
    <row r="717" spans="1:35" ht="15">
      <c r="A717" s="18"/>
      <c r="B717" s="18"/>
      <c r="C717" s="18"/>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20"/>
    </row>
    <row r="718" spans="1:35" ht="15">
      <c r="A718" s="18"/>
      <c r="B718" s="18"/>
      <c r="C718" s="18"/>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20"/>
    </row>
    <row r="719" spans="1:35" ht="15">
      <c r="A719" s="18"/>
      <c r="B719" s="18"/>
      <c r="C719" s="18"/>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20"/>
    </row>
    <row r="720" spans="1:35" ht="15">
      <c r="A720" s="18"/>
      <c r="B720" s="18"/>
      <c r="C720" s="18"/>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20"/>
    </row>
    <row r="721" spans="1:35" ht="15">
      <c r="A721" s="18"/>
      <c r="B721" s="18"/>
      <c r="C721" s="18"/>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20"/>
    </row>
    <row r="722" spans="1:35" ht="15">
      <c r="A722" s="18"/>
      <c r="B722" s="18"/>
      <c r="C722" s="18"/>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20"/>
    </row>
    <row r="723" spans="1:35" ht="15">
      <c r="A723" s="18"/>
      <c r="B723" s="18"/>
      <c r="C723" s="18"/>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20"/>
    </row>
    <row r="724" spans="1:35" ht="15">
      <c r="A724" s="18"/>
      <c r="B724" s="18"/>
      <c r="C724" s="18"/>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20"/>
    </row>
    <row r="725" spans="1:35" ht="15">
      <c r="A725" s="18"/>
      <c r="B725" s="18"/>
      <c r="C725" s="18"/>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20"/>
    </row>
    <row r="726" spans="1:35" ht="15">
      <c r="A726" s="18"/>
      <c r="B726" s="18"/>
      <c r="C726" s="18"/>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20"/>
    </row>
    <row r="727" spans="1:35" ht="15">
      <c r="A727" s="18"/>
      <c r="B727" s="18"/>
      <c r="C727" s="18"/>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20"/>
    </row>
    <row r="728" spans="1:35" ht="15">
      <c r="A728" s="18"/>
      <c r="B728" s="18"/>
      <c r="C728" s="18"/>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20"/>
    </row>
    <row r="729" spans="1:35" ht="15">
      <c r="A729" s="18"/>
      <c r="B729" s="18"/>
      <c r="C729" s="18"/>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20"/>
    </row>
    <row r="730" spans="1:35" ht="15">
      <c r="A730" s="18"/>
      <c r="B730" s="18"/>
      <c r="C730" s="18"/>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20"/>
    </row>
    <row r="731" spans="1:35" ht="15">
      <c r="A731" s="18"/>
      <c r="B731" s="18"/>
      <c r="C731" s="18"/>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20"/>
    </row>
    <row r="732" spans="1:35" ht="15">
      <c r="A732" s="18"/>
      <c r="B732" s="18"/>
      <c r="C732" s="18"/>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20"/>
    </row>
    <row r="733" spans="1:35" ht="15">
      <c r="A733" s="18"/>
      <c r="B733" s="18"/>
      <c r="C733" s="18"/>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20"/>
    </row>
    <row r="734" spans="1:35" ht="15">
      <c r="A734" s="18"/>
      <c r="B734" s="18"/>
      <c r="C734" s="18"/>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20"/>
    </row>
    <row r="735" spans="1:35" ht="15">
      <c r="A735" s="18"/>
      <c r="B735" s="18"/>
      <c r="C735" s="18"/>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20"/>
    </row>
    <row r="736" spans="1:35" ht="15">
      <c r="A736" s="18"/>
      <c r="B736" s="18"/>
      <c r="C736" s="18"/>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20"/>
    </row>
    <row r="737" spans="1:35" ht="15">
      <c r="A737" s="18"/>
      <c r="B737" s="18"/>
      <c r="C737" s="18"/>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20"/>
    </row>
    <row r="738" spans="1:35" ht="15">
      <c r="A738" s="18"/>
      <c r="B738" s="18"/>
      <c r="C738" s="18"/>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20"/>
    </row>
    <row r="739" spans="1:35" ht="15">
      <c r="A739" s="18"/>
      <c r="B739" s="18"/>
      <c r="C739" s="18"/>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20"/>
    </row>
    <row r="740" spans="1:35" ht="15">
      <c r="A740" s="18"/>
      <c r="B740" s="18"/>
      <c r="C740" s="18"/>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20"/>
    </row>
    <row r="741" spans="1:35" ht="15">
      <c r="A741" s="18"/>
      <c r="B741" s="18"/>
      <c r="C741" s="18"/>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20"/>
    </row>
    <row r="742" spans="1:35" ht="15">
      <c r="A742" s="18"/>
      <c r="B742" s="18"/>
      <c r="C742" s="18"/>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20"/>
    </row>
    <row r="743" spans="1:35" ht="15">
      <c r="A743" s="18"/>
      <c r="B743" s="18"/>
      <c r="C743" s="18"/>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20"/>
    </row>
    <row r="744" spans="1:35" ht="15">
      <c r="A744" s="18"/>
      <c r="B744" s="18"/>
      <c r="C744" s="18"/>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20"/>
    </row>
    <row r="745" spans="1:35" ht="15">
      <c r="A745" s="18"/>
      <c r="B745" s="18"/>
      <c r="C745" s="18"/>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20"/>
    </row>
    <row r="746" spans="1:35" ht="15">
      <c r="A746" s="18"/>
      <c r="B746" s="18"/>
      <c r="C746" s="18"/>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20"/>
    </row>
    <row r="747" spans="1:35" ht="15">
      <c r="A747" s="18"/>
      <c r="B747" s="18"/>
      <c r="C747" s="18"/>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20"/>
    </row>
    <row r="748" spans="1:35" ht="15">
      <c r="A748" s="18"/>
      <c r="B748" s="18"/>
      <c r="C748" s="18"/>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20"/>
    </row>
    <row r="749" spans="1:35" ht="15">
      <c r="A749" s="18"/>
      <c r="B749" s="18"/>
      <c r="C749" s="18"/>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20"/>
    </row>
    <row r="750" spans="1:35" ht="15">
      <c r="A750" s="18"/>
      <c r="B750" s="18"/>
      <c r="C750" s="18"/>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20"/>
    </row>
    <row r="751" spans="1:35" ht="15">
      <c r="A751" s="18"/>
      <c r="B751" s="18"/>
      <c r="C751" s="18"/>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20"/>
    </row>
    <row r="752" spans="1:35" ht="15">
      <c r="A752" s="18"/>
      <c r="B752" s="18"/>
      <c r="C752" s="18"/>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20"/>
    </row>
    <row r="753" spans="1:35" ht="15">
      <c r="A753" s="18"/>
      <c r="B753" s="18"/>
      <c r="C753" s="18"/>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20"/>
    </row>
    <row r="754" spans="1:35" ht="15">
      <c r="A754" s="18"/>
      <c r="B754" s="18"/>
      <c r="C754" s="18"/>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20"/>
    </row>
    <row r="755" spans="1:35" ht="15">
      <c r="A755" s="18"/>
      <c r="B755" s="18"/>
      <c r="C755" s="18"/>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20"/>
    </row>
    <row r="756" spans="1:35" ht="15">
      <c r="A756" s="18"/>
      <c r="B756" s="18"/>
      <c r="C756" s="18"/>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20"/>
    </row>
    <row r="757" spans="1:35" ht="15">
      <c r="A757" s="18"/>
      <c r="B757" s="18"/>
      <c r="C757" s="18"/>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20"/>
    </row>
    <row r="758" spans="1:35" ht="15">
      <c r="A758" s="18"/>
      <c r="B758" s="18"/>
      <c r="C758" s="18"/>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20"/>
    </row>
    <row r="759" spans="1:35" ht="15">
      <c r="A759" s="18"/>
      <c r="B759" s="18"/>
      <c r="C759" s="18"/>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20"/>
    </row>
    <row r="760" spans="1:35" ht="15">
      <c r="A760" s="18"/>
      <c r="B760" s="18"/>
      <c r="C760" s="18"/>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20"/>
    </row>
    <row r="761" spans="1:35" ht="15">
      <c r="A761" s="18"/>
      <c r="B761" s="18"/>
      <c r="C761" s="18"/>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20"/>
    </row>
    <row r="762" spans="1:35" ht="15">
      <c r="A762" s="18"/>
      <c r="B762" s="18"/>
      <c r="C762" s="18"/>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20"/>
    </row>
    <row r="763" spans="1:35" ht="15">
      <c r="A763" s="18"/>
      <c r="B763" s="18"/>
      <c r="C763" s="18"/>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20"/>
    </row>
    <row r="764" spans="1:35" ht="15">
      <c r="A764" s="18"/>
      <c r="B764" s="18"/>
      <c r="C764" s="18"/>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20"/>
    </row>
    <row r="765" spans="1:35" ht="15">
      <c r="A765" s="18"/>
      <c r="B765" s="18"/>
      <c r="C765" s="18"/>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20"/>
    </row>
    <row r="766" spans="1:35" ht="15">
      <c r="A766" s="18"/>
      <c r="B766" s="18"/>
      <c r="C766" s="18"/>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20"/>
    </row>
    <row r="767" spans="1:35" ht="15">
      <c r="A767" s="18"/>
      <c r="B767" s="18"/>
      <c r="C767" s="18"/>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20"/>
    </row>
    <row r="768" spans="1:35" ht="15">
      <c r="A768" s="18"/>
      <c r="B768" s="18"/>
      <c r="C768" s="18"/>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20"/>
    </row>
    <row r="769" spans="1:35" ht="15">
      <c r="A769" s="18"/>
      <c r="B769" s="18"/>
      <c r="C769" s="18"/>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20"/>
    </row>
    <row r="770" spans="1:35" ht="15">
      <c r="A770" s="18"/>
      <c r="B770" s="18"/>
      <c r="C770" s="18"/>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20"/>
    </row>
    <row r="771" spans="1:35" ht="15">
      <c r="A771" s="18"/>
      <c r="B771" s="18"/>
      <c r="C771" s="18"/>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20"/>
    </row>
    <row r="772" spans="1:35" ht="15">
      <c r="A772" s="18"/>
      <c r="B772" s="18"/>
      <c r="C772" s="18"/>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20"/>
    </row>
    <row r="773" spans="1:35" ht="15">
      <c r="A773" s="18"/>
      <c r="B773" s="18"/>
      <c r="C773" s="18"/>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20"/>
    </row>
    <row r="774" spans="1:35" ht="15">
      <c r="A774" s="18"/>
      <c r="B774" s="18"/>
      <c r="C774" s="18"/>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20"/>
    </row>
    <row r="775" spans="1:35" ht="15">
      <c r="A775" s="18"/>
      <c r="B775" s="18"/>
      <c r="C775" s="18"/>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20"/>
    </row>
    <row r="776" spans="1:35" ht="15">
      <c r="A776" s="18"/>
      <c r="B776" s="18"/>
      <c r="C776" s="18"/>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20"/>
    </row>
    <row r="777" spans="1:35" ht="15">
      <c r="A777" s="18"/>
      <c r="B777" s="18"/>
      <c r="C777" s="18"/>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20"/>
    </row>
    <row r="778" spans="1:35" ht="15">
      <c r="A778" s="18"/>
      <c r="B778" s="18"/>
      <c r="C778" s="18"/>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20"/>
    </row>
    <row r="779" spans="1:35" ht="15">
      <c r="A779" s="18"/>
      <c r="B779" s="18"/>
      <c r="C779" s="18"/>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20"/>
    </row>
    <row r="780" spans="1:35" ht="15">
      <c r="A780" s="18"/>
      <c r="B780" s="18"/>
      <c r="C780" s="18"/>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20"/>
    </row>
    <row r="781" spans="1:35" ht="15">
      <c r="A781" s="18"/>
      <c r="B781" s="18"/>
      <c r="C781" s="18"/>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20"/>
    </row>
    <row r="782" spans="1:35" ht="15">
      <c r="A782" s="18"/>
      <c r="B782" s="18"/>
      <c r="C782" s="18"/>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20"/>
    </row>
    <row r="783" spans="1:35" ht="15">
      <c r="A783" s="18"/>
      <c r="B783" s="18"/>
      <c r="C783" s="18"/>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20"/>
    </row>
    <row r="784" spans="1:35" ht="15">
      <c r="A784" s="18"/>
      <c r="B784" s="18"/>
      <c r="C784" s="18"/>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20"/>
    </row>
    <row r="785" spans="1:35" ht="15">
      <c r="A785" s="18"/>
      <c r="B785" s="18"/>
      <c r="C785" s="18"/>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20"/>
    </row>
    <row r="786" spans="1:35" ht="15">
      <c r="A786" s="18"/>
      <c r="B786" s="18"/>
      <c r="C786" s="18"/>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20"/>
    </row>
    <row r="787" spans="1:35" ht="15">
      <c r="A787" s="18"/>
      <c r="B787" s="18"/>
      <c r="C787" s="18"/>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20"/>
    </row>
    <row r="788" spans="1:35" ht="15">
      <c r="A788" s="18"/>
      <c r="B788" s="18"/>
      <c r="C788" s="18"/>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20"/>
    </row>
    <row r="789" spans="1:35" ht="15">
      <c r="A789" s="18"/>
      <c r="B789" s="18"/>
      <c r="C789" s="18"/>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20"/>
    </row>
    <row r="790" spans="1:35" ht="15">
      <c r="A790" s="18"/>
      <c r="B790" s="18"/>
      <c r="C790" s="18"/>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20"/>
    </row>
    <row r="791" spans="1:35" ht="15">
      <c r="A791" s="18"/>
      <c r="B791" s="18"/>
      <c r="C791" s="18"/>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20"/>
    </row>
    <row r="792" spans="1:35" ht="15">
      <c r="A792" s="18"/>
      <c r="B792" s="18"/>
      <c r="C792" s="18"/>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20"/>
    </row>
    <row r="793" spans="1:35" ht="15">
      <c r="A793" s="18"/>
      <c r="B793" s="18"/>
      <c r="C793" s="18"/>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20"/>
    </row>
    <row r="794" spans="1:35" ht="15">
      <c r="A794" s="18"/>
      <c r="B794" s="18"/>
      <c r="C794" s="18"/>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20"/>
    </row>
    <row r="795" spans="1:35" ht="15">
      <c r="A795" s="18"/>
      <c r="B795" s="18"/>
      <c r="C795" s="18"/>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20"/>
    </row>
    <row r="796" spans="1:35" ht="15">
      <c r="A796" s="18"/>
      <c r="B796" s="18"/>
      <c r="C796" s="18"/>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20"/>
    </row>
    <row r="797" spans="1:35" ht="15">
      <c r="A797" s="18"/>
      <c r="B797" s="18"/>
      <c r="C797" s="18"/>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20"/>
    </row>
    <row r="798" spans="1:35" ht="15">
      <c r="A798" s="18"/>
      <c r="B798" s="18"/>
      <c r="C798" s="18"/>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20"/>
    </row>
    <row r="799" spans="1:35" ht="15">
      <c r="A799" s="18"/>
      <c r="B799" s="18"/>
      <c r="C799" s="18"/>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20"/>
    </row>
    <row r="800" spans="1:35" ht="15">
      <c r="A800" s="18"/>
      <c r="B800" s="18"/>
      <c r="C800" s="18"/>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20"/>
    </row>
    <row r="801" spans="1:35" ht="15">
      <c r="A801" s="18"/>
      <c r="B801" s="18"/>
      <c r="C801" s="18"/>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20"/>
    </row>
    <row r="802" spans="1:35" ht="15">
      <c r="A802" s="18"/>
      <c r="B802" s="18"/>
      <c r="C802" s="18"/>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20"/>
    </row>
    <row r="803" spans="1:35" ht="15">
      <c r="A803" s="18"/>
      <c r="B803" s="18"/>
      <c r="C803" s="18"/>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20"/>
    </row>
    <row r="804" spans="1:35" ht="15">
      <c r="A804" s="18"/>
      <c r="B804" s="18"/>
      <c r="C804" s="18"/>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20"/>
    </row>
    <row r="805" spans="1:35" ht="15">
      <c r="A805" s="18"/>
      <c r="B805" s="18"/>
      <c r="C805" s="18"/>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20"/>
    </row>
    <row r="806" spans="1:35" ht="15">
      <c r="A806" s="18"/>
      <c r="B806" s="18"/>
      <c r="C806" s="18"/>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20"/>
    </row>
    <row r="807" spans="1:35" ht="15">
      <c r="A807" s="18"/>
      <c r="B807" s="18"/>
      <c r="C807" s="18"/>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20"/>
    </row>
    <row r="808" spans="1:35" ht="15">
      <c r="A808" s="18"/>
      <c r="B808" s="18"/>
      <c r="C808" s="18"/>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20"/>
    </row>
    <row r="809" spans="1:35" ht="15">
      <c r="A809" s="18"/>
      <c r="B809" s="18"/>
      <c r="C809" s="18"/>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20"/>
    </row>
    <row r="810" spans="1:35" ht="15">
      <c r="A810" s="18"/>
      <c r="B810" s="18"/>
      <c r="C810" s="18"/>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20"/>
    </row>
    <row r="811" spans="1:35" ht="15">
      <c r="A811" s="18"/>
      <c r="B811" s="18"/>
      <c r="C811" s="18"/>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20"/>
    </row>
    <row r="812" spans="1:35" ht="15">
      <c r="A812" s="18"/>
      <c r="B812" s="18"/>
      <c r="C812" s="18"/>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20"/>
    </row>
    <row r="813" spans="1:35" ht="15">
      <c r="A813" s="18"/>
      <c r="B813" s="18"/>
      <c r="C813" s="18"/>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20"/>
    </row>
    <row r="814" spans="1:35" ht="15">
      <c r="A814" s="18"/>
      <c r="B814" s="18"/>
      <c r="C814" s="18"/>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20"/>
    </row>
    <row r="815" spans="1:35" ht="15">
      <c r="A815" s="18"/>
      <c r="B815" s="18"/>
      <c r="C815" s="18"/>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20"/>
    </row>
    <row r="816" spans="1:35" ht="15">
      <c r="A816" s="18"/>
      <c r="B816" s="18"/>
      <c r="C816" s="18"/>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20"/>
    </row>
    <row r="817" spans="1:35" ht="15">
      <c r="A817" s="18"/>
      <c r="B817" s="18"/>
      <c r="C817" s="18"/>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20"/>
    </row>
    <row r="818" spans="1:35" ht="15">
      <c r="A818" s="18"/>
      <c r="B818" s="18"/>
      <c r="C818" s="18"/>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20"/>
    </row>
    <row r="819" spans="1:35" ht="15">
      <c r="A819" s="18"/>
      <c r="B819" s="18"/>
      <c r="C819" s="18"/>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20"/>
    </row>
    <row r="820" spans="1:35" ht="15">
      <c r="A820" s="18"/>
      <c r="B820" s="18"/>
      <c r="C820" s="18"/>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20"/>
    </row>
    <row r="821" spans="1:35" ht="15">
      <c r="A821" s="18"/>
      <c r="B821" s="18"/>
      <c r="C821" s="18"/>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20"/>
    </row>
    <row r="822" spans="1:35" ht="15">
      <c r="A822" s="18"/>
      <c r="B822" s="18"/>
      <c r="C822" s="18"/>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20"/>
    </row>
    <row r="823" spans="1:35" ht="15">
      <c r="A823" s="18"/>
      <c r="B823" s="18"/>
      <c r="C823" s="18"/>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20"/>
    </row>
    <row r="824" spans="1:35" ht="15">
      <c r="A824" s="18"/>
      <c r="B824" s="18"/>
      <c r="C824" s="18"/>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20"/>
    </row>
    <row r="825" spans="1:35" ht="15">
      <c r="A825" s="18"/>
      <c r="B825" s="18"/>
      <c r="C825" s="18"/>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20"/>
    </row>
    <row r="826" spans="1:35" ht="15">
      <c r="A826" s="18"/>
      <c r="B826" s="18"/>
      <c r="C826" s="18"/>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20"/>
    </row>
    <row r="827" spans="1:35" ht="15">
      <c r="A827" s="18"/>
      <c r="B827" s="18"/>
      <c r="C827" s="18"/>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20"/>
    </row>
    <row r="828" spans="1:35" ht="15">
      <c r="A828" s="18"/>
      <c r="B828" s="18"/>
      <c r="C828" s="18"/>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20"/>
    </row>
    <row r="829" spans="1:35" ht="15">
      <c r="A829" s="18"/>
      <c r="B829" s="18"/>
      <c r="C829" s="18"/>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20"/>
    </row>
    <row r="830" spans="1:35" ht="15">
      <c r="A830" s="18"/>
      <c r="B830" s="18"/>
      <c r="C830" s="18"/>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20"/>
    </row>
    <row r="831" spans="1:35" ht="15">
      <c r="A831" s="18"/>
      <c r="B831" s="18"/>
      <c r="C831" s="18"/>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20"/>
    </row>
    <row r="832" spans="1:35" ht="15">
      <c r="A832" s="18"/>
      <c r="B832" s="18"/>
      <c r="C832" s="18"/>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20"/>
    </row>
    <row r="833" spans="1:35" ht="15">
      <c r="A833" s="18"/>
      <c r="B833" s="18"/>
      <c r="C833" s="18"/>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20"/>
    </row>
    <row r="834" spans="1:35" ht="15">
      <c r="A834" s="18"/>
      <c r="B834" s="18"/>
      <c r="C834" s="18"/>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20"/>
    </row>
    <row r="835" spans="1:35" ht="15">
      <c r="A835" s="18"/>
      <c r="B835" s="18"/>
      <c r="C835" s="18"/>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20"/>
    </row>
    <row r="836" spans="1:35" ht="15">
      <c r="A836" s="18"/>
      <c r="B836" s="18"/>
      <c r="C836" s="18"/>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20"/>
    </row>
    <row r="837" spans="1:35" ht="15">
      <c r="A837" s="18"/>
      <c r="B837" s="18"/>
      <c r="C837" s="18"/>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20"/>
    </row>
    <row r="838" spans="1:35" ht="15">
      <c r="A838" s="18"/>
      <c r="B838" s="18"/>
      <c r="C838" s="18"/>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20"/>
    </row>
    <row r="839" spans="1:35" ht="15">
      <c r="A839" s="18"/>
      <c r="B839" s="18"/>
      <c r="C839" s="18"/>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20"/>
    </row>
    <row r="840" spans="1:35" ht="15">
      <c r="A840" s="18"/>
      <c r="B840" s="18"/>
      <c r="C840" s="18"/>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20"/>
    </row>
    <row r="841" spans="1:35" ht="15">
      <c r="A841" s="18"/>
      <c r="B841" s="18"/>
      <c r="C841" s="18"/>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20"/>
    </row>
    <row r="842" spans="1:35" ht="15">
      <c r="A842" s="18"/>
      <c r="B842" s="18"/>
      <c r="C842" s="18"/>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20"/>
    </row>
    <row r="843" spans="1:35" ht="15">
      <c r="A843" s="18"/>
      <c r="B843" s="18"/>
      <c r="C843" s="18"/>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20"/>
    </row>
    <row r="844" spans="1:35" ht="15">
      <c r="A844" s="18"/>
      <c r="B844" s="18"/>
      <c r="C844" s="18"/>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20"/>
    </row>
    <row r="845" spans="1:35" ht="15">
      <c r="A845" s="18"/>
      <c r="B845" s="18"/>
      <c r="C845" s="18"/>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20"/>
    </row>
    <row r="846" spans="1:35" ht="15">
      <c r="A846" s="18"/>
      <c r="B846" s="18"/>
      <c r="C846" s="18"/>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20"/>
    </row>
    <row r="847" spans="1:35" ht="15">
      <c r="A847" s="18"/>
      <c r="B847" s="18"/>
      <c r="C847" s="18"/>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20"/>
    </row>
    <row r="848" spans="1:35" ht="15">
      <c r="A848" s="18"/>
      <c r="B848" s="18"/>
      <c r="C848" s="18"/>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20"/>
    </row>
    <row r="849" spans="1:35" ht="15">
      <c r="A849" s="18"/>
      <c r="B849" s="18"/>
      <c r="C849" s="18"/>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20"/>
    </row>
    <row r="850" spans="1:35" ht="15">
      <c r="A850" s="18"/>
      <c r="B850" s="18"/>
      <c r="C850" s="18"/>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20"/>
    </row>
    <row r="851" spans="1:35" ht="15">
      <c r="A851" s="18"/>
      <c r="B851" s="18"/>
      <c r="C851" s="18"/>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20"/>
    </row>
    <row r="852" spans="1:35" ht="15">
      <c r="A852" s="18"/>
      <c r="B852" s="18"/>
      <c r="C852" s="18"/>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20"/>
    </row>
    <row r="853" spans="1:35" ht="15">
      <c r="A853" s="18"/>
      <c r="B853" s="18"/>
      <c r="C853" s="18"/>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20"/>
    </row>
    <row r="854" spans="1:35" ht="15">
      <c r="A854" s="18"/>
      <c r="B854" s="18"/>
      <c r="C854" s="18"/>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20"/>
    </row>
    <row r="855" spans="1:35" ht="15">
      <c r="A855" s="18"/>
      <c r="B855" s="18"/>
      <c r="C855" s="18"/>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20"/>
    </row>
    <row r="856" spans="1:35" ht="15">
      <c r="A856" s="18"/>
      <c r="B856" s="18"/>
      <c r="C856" s="18"/>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20"/>
    </row>
    <row r="857" spans="1:35" ht="15">
      <c r="A857" s="18"/>
      <c r="B857" s="18"/>
      <c r="C857" s="18"/>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20"/>
    </row>
    <row r="858" spans="1:35" ht="15">
      <c r="A858" s="18"/>
      <c r="B858" s="18"/>
      <c r="C858" s="18"/>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20"/>
    </row>
    <row r="859" spans="1:35" ht="15">
      <c r="A859" s="18"/>
      <c r="B859" s="18"/>
      <c r="C859" s="18"/>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20"/>
    </row>
    <row r="860" spans="1:35" ht="15">
      <c r="A860" s="18"/>
      <c r="B860" s="18"/>
      <c r="C860" s="18"/>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20"/>
    </row>
    <row r="861" spans="1:35" ht="15">
      <c r="A861" s="18"/>
      <c r="B861" s="18"/>
      <c r="C861" s="18"/>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20"/>
    </row>
    <row r="862" spans="1:35" ht="15">
      <c r="A862" s="18"/>
      <c r="B862" s="18"/>
      <c r="C862" s="18"/>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20"/>
    </row>
    <row r="863" spans="1:35" ht="15">
      <c r="A863" s="18"/>
      <c r="B863" s="18"/>
      <c r="C863" s="18"/>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20"/>
    </row>
    <row r="864" spans="1:35" ht="15">
      <c r="A864" s="18"/>
      <c r="B864" s="18"/>
      <c r="C864" s="18"/>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20"/>
    </row>
    <row r="865" spans="1:35" ht="15">
      <c r="A865" s="18"/>
      <c r="B865" s="18"/>
      <c r="C865" s="18"/>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20"/>
    </row>
    <row r="866" spans="1:35" ht="15">
      <c r="A866" s="18"/>
      <c r="B866" s="18"/>
      <c r="C866" s="18"/>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20"/>
    </row>
    <row r="867" spans="1:35" ht="15">
      <c r="A867" s="18"/>
      <c r="B867" s="18"/>
      <c r="C867" s="18"/>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20"/>
    </row>
    <row r="868" spans="1:35" ht="15">
      <c r="A868" s="18"/>
      <c r="B868" s="18"/>
      <c r="C868" s="18"/>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20"/>
    </row>
    <row r="869" spans="1:35" ht="15">
      <c r="A869" s="18"/>
      <c r="B869" s="18"/>
      <c r="C869" s="18"/>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20"/>
    </row>
    <row r="870" spans="1:35" ht="15">
      <c r="A870" s="18"/>
      <c r="B870" s="18"/>
      <c r="C870" s="18"/>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20"/>
    </row>
    <row r="871" spans="1:35" ht="15">
      <c r="A871" s="18"/>
      <c r="B871" s="18"/>
      <c r="C871" s="18"/>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20"/>
    </row>
    <row r="872" spans="1:35" ht="15">
      <c r="A872" s="18"/>
      <c r="B872" s="18"/>
      <c r="C872" s="18"/>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20"/>
    </row>
    <row r="873" spans="1:35" ht="15">
      <c r="A873" s="18"/>
      <c r="B873" s="18"/>
      <c r="C873" s="18"/>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20"/>
    </row>
    <row r="874" spans="1:35" ht="15">
      <c r="A874" s="18"/>
      <c r="B874" s="18"/>
      <c r="C874" s="18"/>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20"/>
    </row>
    <row r="875" spans="1:35" ht="15">
      <c r="A875" s="18"/>
      <c r="B875" s="18"/>
      <c r="C875" s="18"/>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20"/>
    </row>
    <row r="876" spans="1:35" ht="15">
      <c r="A876" s="18"/>
      <c r="B876" s="18"/>
      <c r="C876" s="18"/>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20"/>
    </row>
    <row r="877" spans="1:35" ht="15">
      <c r="A877" s="18"/>
      <c r="B877" s="18"/>
      <c r="C877" s="18"/>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20"/>
    </row>
    <row r="878" spans="1:35" ht="15">
      <c r="A878" s="18"/>
      <c r="B878" s="18"/>
      <c r="C878" s="18"/>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20"/>
    </row>
    <row r="879" spans="1:35" ht="15">
      <c r="A879" s="18"/>
      <c r="B879" s="18"/>
      <c r="C879" s="18"/>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20"/>
    </row>
    <row r="880" spans="1:35" ht="15">
      <c r="A880" s="18"/>
      <c r="B880" s="18"/>
      <c r="C880" s="18"/>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20"/>
    </row>
    <row r="881" spans="1:35" ht="15">
      <c r="A881" s="18"/>
      <c r="B881" s="18"/>
      <c r="C881" s="18"/>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20"/>
    </row>
    <row r="882" spans="1:35" ht="15">
      <c r="A882" s="18"/>
      <c r="B882" s="18"/>
      <c r="C882" s="18"/>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20"/>
    </row>
    <row r="883" spans="1:35" ht="15">
      <c r="A883" s="18"/>
      <c r="B883" s="18"/>
      <c r="C883" s="18"/>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20"/>
    </row>
    <row r="884" spans="1:35" ht="15">
      <c r="A884" s="18"/>
      <c r="B884" s="18"/>
      <c r="C884" s="18"/>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20"/>
    </row>
    <row r="885" spans="1:35" ht="15">
      <c r="A885" s="18"/>
      <c r="B885" s="18"/>
      <c r="C885" s="18"/>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20"/>
    </row>
    <row r="886" spans="1:35" ht="15">
      <c r="A886" s="18"/>
      <c r="B886" s="18"/>
      <c r="C886" s="18"/>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20"/>
    </row>
    <row r="887" spans="1:35" ht="15">
      <c r="A887" s="18"/>
      <c r="B887" s="18"/>
      <c r="C887" s="18"/>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20"/>
    </row>
    <row r="888" spans="1:35" ht="15">
      <c r="A888" s="18"/>
      <c r="B888" s="18"/>
      <c r="C888" s="18"/>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20"/>
    </row>
    <row r="889" spans="1:35" ht="15">
      <c r="A889" s="18"/>
      <c r="B889" s="18"/>
      <c r="C889" s="18"/>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20"/>
    </row>
    <row r="890" spans="1:35" ht="15">
      <c r="A890" s="18"/>
      <c r="B890" s="18"/>
      <c r="C890" s="18"/>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20"/>
    </row>
    <row r="891" spans="1:35" ht="15">
      <c r="A891" s="18"/>
      <c r="B891" s="18"/>
      <c r="C891" s="18"/>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20"/>
    </row>
    <row r="892" spans="1:35" ht="15">
      <c r="A892" s="18"/>
      <c r="B892" s="18"/>
      <c r="C892" s="18"/>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20"/>
    </row>
    <row r="893" spans="1:35" ht="15">
      <c r="A893" s="18"/>
      <c r="B893" s="18"/>
      <c r="C893" s="18"/>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20"/>
    </row>
    <row r="894" spans="1:35" ht="15">
      <c r="A894" s="18"/>
      <c r="B894" s="18"/>
      <c r="C894" s="18"/>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20"/>
    </row>
    <row r="895" spans="1:35" ht="15">
      <c r="A895" s="18"/>
      <c r="B895" s="18"/>
      <c r="C895" s="18"/>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20"/>
    </row>
    <row r="896" spans="1:35" ht="15">
      <c r="A896" s="18"/>
      <c r="B896" s="18"/>
      <c r="C896" s="18"/>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20"/>
    </row>
    <row r="897" spans="1:35" ht="15">
      <c r="A897" s="18"/>
      <c r="B897" s="18"/>
      <c r="C897" s="18"/>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20"/>
    </row>
    <row r="898" spans="1:35" ht="15">
      <c r="A898" s="18"/>
      <c r="B898" s="18"/>
      <c r="C898" s="18"/>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20"/>
    </row>
    <row r="899" spans="1:35" ht="15">
      <c r="A899" s="18"/>
      <c r="B899" s="18"/>
      <c r="C899" s="18"/>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20"/>
    </row>
    <row r="900" spans="1:35" ht="15">
      <c r="A900" s="18"/>
      <c r="B900" s="18"/>
      <c r="C900" s="18"/>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20"/>
    </row>
    <row r="901" spans="1:35" ht="15">
      <c r="A901" s="18"/>
      <c r="B901" s="18"/>
      <c r="C901" s="18"/>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20"/>
    </row>
    <row r="902" spans="1:35" ht="15">
      <c r="A902" s="18"/>
      <c r="B902" s="18"/>
      <c r="C902" s="18"/>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20"/>
    </row>
    <row r="903" spans="1:35" ht="15">
      <c r="A903" s="18"/>
      <c r="B903" s="18"/>
      <c r="C903" s="18"/>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20"/>
    </row>
    <row r="904" spans="1:35" ht="15">
      <c r="A904" s="18"/>
      <c r="B904" s="18"/>
      <c r="C904" s="18"/>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20"/>
    </row>
    <row r="905" spans="1:35" ht="15">
      <c r="A905" s="18"/>
      <c r="B905" s="18"/>
      <c r="C905" s="18"/>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20"/>
    </row>
    <row r="906" spans="1:35" ht="15">
      <c r="A906" s="18"/>
      <c r="B906" s="18"/>
      <c r="C906" s="18"/>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20"/>
    </row>
    <row r="907" spans="1:35" ht="15">
      <c r="A907" s="18"/>
      <c r="B907" s="18"/>
      <c r="C907" s="18"/>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20"/>
    </row>
    <row r="908" spans="1:35" ht="15">
      <c r="A908" s="18"/>
      <c r="B908" s="18"/>
      <c r="C908" s="18"/>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20"/>
    </row>
    <row r="909" spans="1:35" ht="15">
      <c r="A909" s="18"/>
      <c r="B909" s="18"/>
      <c r="C909" s="18"/>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20"/>
    </row>
    <row r="910" spans="1:35" ht="15">
      <c r="A910" s="18"/>
      <c r="B910" s="18"/>
      <c r="C910" s="18"/>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20"/>
    </row>
    <row r="911" spans="1:35" ht="15">
      <c r="A911" s="18"/>
      <c r="B911" s="18"/>
      <c r="C911" s="18"/>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20"/>
    </row>
    <row r="912" spans="1:35" ht="15">
      <c r="A912" s="18"/>
      <c r="B912" s="18"/>
      <c r="C912" s="18"/>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20"/>
    </row>
    <row r="913" spans="1:35" ht="15">
      <c r="A913" s="18"/>
      <c r="B913" s="18"/>
      <c r="C913" s="18"/>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20"/>
    </row>
    <row r="914" spans="1:35" ht="15">
      <c r="A914" s="18"/>
      <c r="B914" s="18"/>
      <c r="C914" s="18"/>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20"/>
    </row>
    <row r="915" spans="1:35" ht="15">
      <c r="A915" s="18"/>
      <c r="B915" s="18"/>
      <c r="C915" s="18"/>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20"/>
    </row>
    <row r="916" spans="1:35" ht="15">
      <c r="A916" s="18"/>
      <c r="B916" s="18"/>
      <c r="C916" s="18"/>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20"/>
    </row>
    <row r="917" spans="1:35" ht="15">
      <c r="A917" s="18"/>
      <c r="B917" s="18"/>
      <c r="C917" s="18"/>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20"/>
    </row>
    <row r="918" spans="1:35" ht="15">
      <c r="A918" s="18"/>
      <c r="B918" s="18"/>
      <c r="C918" s="18"/>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20"/>
    </row>
    <row r="919" spans="1:35" ht="15">
      <c r="A919" s="18"/>
      <c r="B919" s="18"/>
      <c r="C919" s="18"/>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20"/>
    </row>
    <row r="920" spans="1:35" ht="15">
      <c r="A920" s="18"/>
      <c r="B920" s="18"/>
      <c r="C920" s="18"/>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20"/>
    </row>
    <row r="921" spans="1:35" ht="15">
      <c r="A921" s="18"/>
      <c r="B921" s="18"/>
      <c r="C921" s="18"/>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20"/>
    </row>
    <row r="922" spans="1:35" ht="15">
      <c r="A922" s="18"/>
      <c r="B922" s="18"/>
      <c r="C922" s="18"/>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20"/>
    </row>
    <row r="923" spans="1:35" ht="15">
      <c r="A923" s="18"/>
      <c r="B923" s="18"/>
      <c r="C923" s="18"/>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20"/>
    </row>
    <row r="924" spans="1:35" ht="15">
      <c r="A924" s="18"/>
      <c r="B924" s="18"/>
      <c r="C924" s="18"/>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20"/>
    </row>
    <row r="925" spans="1:35" ht="15">
      <c r="A925" s="18"/>
      <c r="B925" s="18"/>
      <c r="C925" s="18"/>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20"/>
    </row>
    <row r="926" spans="1:35" ht="15">
      <c r="A926" s="18"/>
      <c r="B926" s="18"/>
      <c r="C926" s="18"/>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20"/>
    </row>
    <row r="927" spans="1:35" ht="15">
      <c r="A927" s="18"/>
      <c r="B927" s="18"/>
      <c r="C927" s="18"/>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20"/>
    </row>
    <row r="928" spans="1:35" ht="15">
      <c r="A928" s="18"/>
      <c r="B928" s="18"/>
      <c r="C928" s="18"/>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20"/>
    </row>
    <row r="929" spans="1:35" ht="15">
      <c r="A929" s="18"/>
      <c r="B929" s="18"/>
      <c r="C929" s="18"/>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20"/>
    </row>
    <row r="930" spans="1:35" ht="15">
      <c r="A930" s="18"/>
      <c r="B930" s="18"/>
      <c r="C930" s="18"/>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20"/>
    </row>
    <row r="931" spans="1:35" ht="15">
      <c r="A931" s="18"/>
      <c r="B931" s="18"/>
      <c r="C931" s="18"/>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20"/>
    </row>
    <row r="932" spans="1:35" ht="15">
      <c r="A932" s="18"/>
      <c r="B932" s="18"/>
      <c r="C932" s="18"/>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20"/>
    </row>
    <row r="933" spans="1:35" ht="15">
      <c r="A933" s="18"/>
      <c r="B933" s="18"/>
      <c r="C933" s="18"/>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20"/>
    </row>
    <row r="934" spans="1:35" ht="15">
      <c r="A934" s="18"/>
      <c r="B934" s="18"/>
      <c r="C934" s="18"/>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20"/>
    </row>
    <row r="935" spans="1:35" ht="15">
      <c r="A935" s="18"/>
      <c r="B935" s="18"/>
      <c r="C935" s="18"/>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20"/>
    </row>
    <row r="936" spans="1:35" ht="15">
      <c r="A936" s="18"/>
      <c r="B936" s="18"/>
      <c r="C936" s="18"/>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20"/>
    </row>
    <row r="937" spans="1:35" ht="15">
      <c r="A937" s="18"/>
      <c r="B937" s="18"/>
      <c r="C937" s="18"/>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20"/>
    </row>
    <row r="938" spans="1:35" ht="15">
      <c r="A938" s="18"/>
      <c r="B938" s="18"/>
      <c r="C938" s="18"/>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20"/>
    </row>
    <row r="939" spans="1:35" ht="15">
      <c r="A939" s="18"/>
      <c r="B939" s="18"/>
      <c r="C939" s="18"/>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20"/>
    </row>
    <row r="940" spans="1:35" ht="15">
      <c r="A940" s="18"/>
      <c r="B940" s="18"/>
      <c r="C940" s="18"/>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20"/>
    </row>
    <row r="941" spans="1:35" ht="15">
      <c r="A941" s="18"/>
      <c r="B941" s="18"/>
      <c r="C941" s="18"/>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20"/>
    </row>
    <row r="942" spans="1:35" ht="15">
      <c r="A942" s="18"/>
      <c r="B942" s="18"/>
      <c r="C942" s="18"/>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20"/>
    </row>
    <row r="943" spans="1:35" ht="15">
      <c r="A943" s="18"/>
      <c r="B943" s="18"/>
      <c r="C943" s="18"/>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20"/>
    </row>
    <row r="944" spans="1:35" ht="15">
      <c r="A944" s="18"/>
      <c r="B944" s="18"/>
      <c r="C944" s="18"/>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20"/>
    </row>
    <row r="945" spans="1:35" ht="15">
      <c r="A945" s="18"/>
      <c r="B945" s="18"/>
      <c r="C945" s="18"/>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20"/>
    </row>
    <row r="946" spans="1:35" ht="15">
      <c r="A946" s="18"/>
      <c r="B946" s="18"/>
      <c r="C946" s="18"/>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20"/>
    </row>
    <row r="947" spans="1:35" ht="15">
      <c r="A947" s="18"/>
      <c r="B947" s="18"/>
      <c r="C947" s="18"/>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20"/>
    </row>
    <row r="948" spans="1:35" ht="15">
      <c r="A948" s="18"/>
      <c r="B948" s="18"/>
      <c r="C948" s="18"/>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20"/>
    </row>
    <row r="949" spans="1:35" ht="15">
      <c r="A949" s="18"/>
      <c r="B949" s="18"/>
      <c r="C949" s="18"/>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20"/>
    </row>
    <row r="950" spans="1:35" ht="15">
      <c r="A950" s="18"/>
      <c r="B950" s="18"/>
      <c r="C950" s="18"/>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20"/>
    </row>
    <row r="951" spans="1:35" ht="15">
      <c r="A951" s="18"/>
      <c r="B951" s="18"/>
      <c r="C951" s="18"/>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20"/>
    </row>
    <row r="952" spans="1:35" ht="15">
      <c r="A952" s="18"/>
      <c r="B952" s="18"/>
      <c r="C952" s="18"/>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20"/>
    </row>
    <row r="953" spans="1:35" ht="15">
      <c r="A953" s="18"/>
      <c r="B953" s="18"/>
      <c r="C953" s="18"/>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20"/>
    </row>
    <row r="954" spans="1:35" ht="15">
      <c r="A954" s="18"/>
      <c r="B954" s="18"/>
      <c r="C954" s="18"/>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20"/>
    </row>
    <row r="955" spans="1:35" ht="15">
      <c r="A955" s="18"/>
      <c r="B955" s="18"/>
      <c r="C955" s="18"/>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20"/>
    </row>
    <row r="956" spans="1:35" ht="15">
      <c r="A956" s="18"/>
      <c r="B956" s="18"/>
      <c r="C956" s="18"/>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20"/>
    </row>
    <row r="957" spans="1:35" ht="15">
      <c r="A957" s="18"/>
      <c r="B957" s="18"/>
      <c r="C957" s="18"/>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20"/>
    </row>
    <row r="958" spans="1:35" ht="15">
      <c r="A958" s="18"/>
      <c r="B958" s="18"/>
      <c r="C958" s="18"/>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20"/>
    </row>
    <row r="959" spans="1:35" ht="15">
      <c r="A959" s="18"/>
      <c r="B959" s="18"/>
      <c r="C959" s="18"/>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20"/>
    </row>
    <row r="960" spans="1:35" ht="15">
      <c r="A960" s="18"/>
      <c r="B960" s="18"/>
      <c r="C960" s="18"/>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20"/>
    </row>
    <row r="961" spans="1:35" ht="15">
      <c r="A961" s="18"/>
      <c r="B961" s="18"/>
      <c r="C961" s="18"/>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20"/>
    </row>
    <row r="962" spans="1:35" ht="15">
      <c r="A962" s="18"/>
      <c r="B962" s="18"/>
      <c r="C962" s="18"/>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20"/>
    </row>
    <row r="963" spans="1:35" ht="15">
      <c r="A963" s="18"/>
      <c r="B963" s="18"/>
      <c r="C963" s="18"/>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20"/>
    </row>
    <row r="964" spans="1:35" ht="15">
      <c r="A964" s="18"/>
      <c r="B964" s="18"/>
      <c r="C964" s="18"/>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20"/>
    </row>
    <row r="965" spans="1:35" ht="15">
      <c r="A965" s="18"/>
      <c r="B965" s="18"/>
      <c r="C965" s="18"/>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20"/>
    </row>
    <row r="966" spans="1:35" ht="15">
      <c r="A966" s="18"/>
      <c r="B966" s="18"/>
      <c r="C966" s="18"/>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20"/>
    </row>
    <row r="967" spans="1:35" ht="15">
      <c r="A967" s="18"/>
      <c r="B967" s="18"/>
      <c r="C967" s="18"/>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20"/>
    </row>
    <row r="968" spans="1:35" ht="15">
      <c r="A968" s="18"/>
      <c r="B968" s="18"/>
      <c r="C968" s="18"/>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20"/>
    </row>
    <row r="969" spans="1:35" ht="15">
      <c r="A969" s="18"/>
      <c r="B969" s="18"/>
      <c r="C969" s="18"/>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20"/>
    </row>
    <row r="970" spans="1:35" ht="15">
      <c r="A970" s="18"/>
      <c r="B970" s="18"/>
      <c r="C970" s="18"/>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20"/>
    </row>
    <row r="971" spans="1:35" ht="15">
      <c r="A971" s="18"/>
      <c r="B971" s="18"/>
      <c r="C971" s="18"/>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20"/>
    </row>
    <row r="972" spans="1:35" ht="15">
      <c r="A972" s="18"/>
      <c r="B972" s="18"/>
      <c r="C972" s="18"/>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20"/>
    </row>
    <row r="973" spans="1:35" ht="15">
      <c r="A973" s="18"/>
      <c r="B973" s="18"/>
      <c r="C973" s="18"/>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20"/>
    </row>
    <row r="974" spans="1:35" ht="15">
      <c r="A974" s="18"/>
      <c r="B974" s="18"/>
      <c r="C974" s="18"/>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20"/>
    </row>
    <row r="975" spans="1:35" ht="15">
      <c r="A975" s="18"/>
      <c r="B975" s="18"/>
      <c r="C975" s="18"/>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20"/>
    </row>
    <row r="976" spans="1:35" ht="15">
      <c r="A976" s="18"/>
      <c r="B976" s="18"/>
      <c r="C976" s="18"/>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20"/>
    </row>
    <row r="977" spans="1:35" ht="15">
      <c r="A977" s="18"/>
      <c r="B977" s="18"/>
      <c r="C977" s="18"/>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20"/>
    </row>
    <row r="978" spans="1:35" ht="15">
      <c r="A978" s="18"/>
      <c r="B978" s="18"/>
      <c r="C978" s="18"/>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20"/>
    </row>
    <row r="979" spans="1:35" ht="15">
      <c r="A979" s="18"/>
      <c r="B979" s="18"/>
      <c r="C979" s="18"/>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20"/>
    </row>
    <row r="980" spans="1:35" ht="15">
      <c r="A980" s="18"/>
      <c r="B980" s="18"/>
      <c r="C980" s="18"/>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20"/>
    </row>
    <row r="981" spans="1:35" ht="15">
      <c r="A981" s="18"/>
      <c r="B981" s="18"/>
      <c r="C981" s="18"/>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20"/>
    </row>
    <row r="982" spans="1:35" ht="15">
      <c r="A982" s="18"/>
      <c r="B982" s="18"/>
      <c r="C982" s="18"/>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20"/>
    </row>
    <row r="983" spans="1:35" ht="15">
      <c r="A983" s="18"/>
      <c r="B983" s="18"/>
      <c r="C983" s="18"/>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20"/>
    </row>
    <row r="984" spans="1:35" ht="15">
      <c r="A984" s="18"/>
      <c r="B984" s="18"/>
      <c r="C984" s="18"/>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20"/>
    </row>
    <row r="985" spans="1:35" ht="15">
      <c r="A985" s="18"/>
      <c r="B985" s="18"/>
      <c r="C985" s="18"/>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20"/>
    </row>
    <row r="986" spans="1:35" ht="15">
      <c r="A986" s="18"/>
      <c r="B986" s="18"/>
      <c r="C986" s="18"/>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20"/>
    </row>
    <row r="987" spans="1:35" ht="15">
      <c r="A987" s="18"/>
      <c r="B987" s="18"/>
      <c r="C987" s="18"/>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20"/>
    </row>
    <row r="988" spans="1:35" ht="15">
      <c r="A988" s="18"/>
      <c r="B988" s="18"/>
      <c r="C988" s="18"/>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20"/>
    </row>
    <row r="989" spans="1:35" ht="15">
      <c r="A989" s="18"/>
      <c r="B989" s="18"/>
      <c r="C989" s="18"/>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20"/>
    </row>
    <row r="990" spans="1:35" ht="15">
      <c r="A990" s="18"/>
      <c r="B990" s="18"/>
      <c r="C990" s="18"/>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20"/>
    </row>
    <row r="991" spans="1:35" ht="15">
      <c r="A991" s="18"/>
      <c r="B991" s="18"/>
      <c r="C991" s="18"/>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20"/>
    </row>
    <row r="992" spans="1:35" ht="15">
      <c r="A992" s="18"/>
      <c r="B992" s="18"/>
      <c r="C992" s="18"/>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20"/>
    </row>
    <row r="993" spans="1:35" ht="15">
      <c r="A993" s="18"/>
      <c r="B993" s="18"/>
      <c r="C993" s="18"/>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20"/>
    </row>
    <row r="994" spans="1:35" ht="15">
      <c r="A994" s="18"/>
      <c r="B994" s="18"/>
      <c r="C994" s="18"/>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20"/>
    </row>
    <row r="995" spans="1:35" ht="15">
      <c r="A995" s="18"/>
      <c r="B995" s="18"/>
      <c r="C995" s="18"/>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20"/>
    </row>
    <row r="996" spans="1:35" ht="15">
      <c r="A996" s="18"/>
      <c r="B996" s="18"/>
      <c r="C996" s="18"/>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20"/>
    </row>
    <row r="997" spans="1:35" ht="15">
      <c r="A997" s="18"/>
      <c r="B997" s="18"/>
      <c r="C997" s="18"/>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20"/>
    </row>
    <row r="998" spans="1:35" ht="15">
      <c r="A998" s="18"/>
      <c r="B998" s="18"/>
      <c r="C998" s="18"/>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20"/>
    </row>
    <row r="999" spans="1:35" ht="15">
      <c r="A999" s="18"/>
      <c r="B999" s="18"/>
      <c r="C999" s="18"/>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20"/>
    </row>
    <row r="1000" spans="1:35" ht="15">
      <c r="A1000" s="18"/>
      <c r="B1000" s="18"/>
      <c r="C1000" s="18"/>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20"/>
    </row>
    <row r="1001" spans="1:35" ht="15">
      <c r="A1001" s="18"/>
      <c r="B1001" s="18"/>
      <c r="C1001" s="18"/>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20"/>
    </row>
    <row r="1002" spans="1:35" ht="15">
      <c r="A1002" s="18"/>
      <c r="B1002" s="18"/>
      <c r="C1002" s="18"/>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20"/>
    </row>
    <row r="1003" spans="1:35" ht="15">
      <c r="A1003" s="18"/>
      <c r="B1003" s="18"/>
      <c r="C1003" s="18"/>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20"/>
    </row>
    <row r="1004" spans="1:35" ht="15">
      <c r="A1004" s="18"/>
      <c r="B1004" s="18"/>
      <c r="C1004" s="18"/>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20"/>
    </row>
    <row r="1005" spans="1:35" ht="15">
      <c r="A1005" s="18"/>
      <c r="B1005" s="18"/>
      <c r="C1005" s="18"/>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20"/>
    </row>
    <row r="1006" spans="1:35" ht="15">
      <c r="A1006" s="18"/>
      <c r="B1006" s="18"/>
      <c r="C1006" s="18"/>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20"/>
    </row>
    <row r="1007" spans="1:35" ht="15">
      <c r="A1007" s="18"/>
      <c r="B1007" s="18"/>
      <c r="C1007" s="18"/>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20"/>
    </row>
    <row r="1008" spans="1:35" ht="15">
      <c r="A1008" s="18"/>
      <c r="B1008" s="18"/>
      <c r="C1008" s="18"/>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20"/>
    </row>
    <row r="1009" spans="1:35" ht="15">
      <c r="A1009" s="18"/>
      <c r="B1009" s="18"/>
      <c r="C1009" s="18"/>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20"/>
    </row>
    <row r="1010" spans="1:35" ht="15">
      <c r="A1010" s="18"/>
      <c r="B1010" s="18"/>
      <c r="C1010" s="18"/>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20"/>
    </row>
    <row r="1011" spans="1:35" ht="15">
      <c r="A1011" s="18"/>
      <c r="B1011" s="18"/>
      <c r="C1011" s="18"/>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20"/>
    </row>
    <row r="1012" spans="1:35" ht="15">
      <c r="A1012" s="18"/>
      <c r="B1012" s="18"/>
      <c r="C1012" s="18"/>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20"/>
    </row>
    <row r="1013" spans="1:35" ht="15">
      <c r="A1013" s="18"/>
      <c r="B1013" s="18"/>
      <c r="C1013" s="18"/>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20"/>
    </row>
    <row r="1014" spans="1:35" ht="15">
      <c r="A1014" s="18"/>
      <c r="B1014" s="18"/>
      <c r="C1014" s="18"/>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20"/>
    </row>
    <row r="1015" spans="1:35" ht="15">
      <c r="A1015" s="18"/>
      <c r="B1015" s="18"/>
      <c r="C1015" s="18"/>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20"/>
    </row>
    <row r="1016" spans="1:35" ht="15">
      <c r="A1016" s="18"/>
      <c r="B1016" s="18"/>
      <c r="C1016" s="18"/>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20"/>
    </row>
    <row r="1017" spans="1:35" ht="15">
      <c r="A1017" s="18"/>
      <c r="B1017" s="18"/>
      <c r="C1017" s="18"/>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20"/>
    </row>
    <row r="1018" spans="1:35" ht="15">
      <c r="A1018" s="18"/>
      <c r="B1018" s="18"/>
      <c r="C1018" s="18"/>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20"/>
    </row>
    <row r="1019" spans="1:35" ht="15">
      <c r="A1019" s="18"/>
      <c r="B1019" s="18"/>
      <c r="C1019" s="18"/>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20"/>
    </row>
    <row r="1020" spans="1:35" ht="15">
      <c r="A1020" s="18"/>
      <c r="B1020" s="18"/>
      <c r="C1020" s="18"/>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20"/>
    </row>
    <row r="1021" spans="1:35" ht="15">
      <c r="A1021" s="18"/>
      <c r="B1021" s="18"/>
      <c r="C1021" s="18"/>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20"/>
    </row>
    <row r="1022" spans="1:35" ht="15">
      <c r="A1022" s="18"/>
      <c r="B1022" s="18"/>
      <c r="C1022" s="18"/>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20"/>
    </row>
    <row r="1023" spans="1:35" ht="15">
      <c r="A1023" s="18"/>
      <c r="B1023" s="18"/>
      <c r="C1023" s="18"/>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20"/>
    </row>
    <row r="1024" spans="1:35" ht="15">
      <c r="A1024" s="18"/>
      <c r="B1024" s="18"/>
      <c r="C1024" s="18"/>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20"/>
    </row>
    <row r="1025" spans="1:35" ht="15">
      <c r="A1025" s="18"/>
      <c r="B1025" s="18"/>
      <c r="C1025" s="18"/>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20"/>
    </row>
    <row r="1026" spans="1:35" ht="15">
      <c r="A1026" s="18"/>
      <c r="B1026" s="18"/>
      <c r="C1026" s="18"/>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20"/>
    </row>
    <row r="1027" spans="1:35" ht="15">
      <c r="A1027" s="18"/>
      <c r="B1027" s="18"/>
      <c r="C1027" s="18"/>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20"/>
    </row>
    <row r="1028" spans="1:35" ht="15">
      <c r="A1028" s="18"/>
      <c r="B1028" s="18"/>
      <c r="C1028" s="18"/>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20"/>
    </row>
    <row r="1029" spans="1:35" ht="15">
      <c r="A1029" s="18"/>
      <c r="B1029" s="18"/>
      <c r="C1029" s="18"/>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20"/>
    </row>
    <row r="1030" spans="1:35" ht="15">
      <c r="A1030" s="18"/>
      <c r="B1030" s="18"/>
      <c r="C1030" s="18"/>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20"/>
    </row>
    <row r="1031" spans="1:35" ht="15">
      <c r="A1031" s="18"/>
      <c r="B1031" s="18"/>
      <c r="C1031" s="18"/>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20"/>
    </row>
    <row r="1032" spans="1:35" ht="15">
      <c r="A1032" s="18"/>
      <c r="B1032" s="18"/>
      <c r="C1032" s="18"/>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20"/>
    </row>
    <row r="1033" spans="1:35" ht="15">
      <c r="A1033" s="18"/>
      <c r="B1033" s="18"/>
      <c r="C1033" s="18"/>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20"/>
    </row>
    <row r="1034" spans="1:35" ht="15">
      <c r="A1034" s="18"/>
      <c r="B1034" s="18"/>
      <c r="C1034" s="18"/>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20"/>
    </row>
    <row r="1035" spans="1:35" ht="15">
      <c r="A1035" s="18"/>
      <c r="B1035" s="18"/>
      <c r="C1035" s="18"/>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20"/>
    </row>
    <row r="1036" spans="1:35" ht="15">
      <c r="A1036" s="18"/>
      <c r="B1036" s="18"/>
      <c r="C1036" s="18"/>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20"/>
    </row>
    <row r="1037" spans="1:35" ht="15">
      <c r="A1037" s="18"/>
      <c r="B1037" s="18"/>
      <c r="C1037" s="18"/>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20"/>
    </row>
    <row r="1038" spans="1:35" ht="15">
      <c r="A1038" s="18"/>
      <c r="B1038" s="18"/>
      <c r="C1038" s="18"/>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20"/>
    </row>
    <row r="1039" spans="1:35" ht="15">
      <c r="A1039" s="18"/>
      <c r="B1039" s="18"/>
      <c r="C1039" s="18"/>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20"/>
    </row>
    <row r="1040" spans="1:35" ht="15">
      <c r="A1040" s="18"/>
      <c r="B1040" s="18"/>
      <c r="C1040" s="18"/>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20"/>
    </row>
    <row r="1041" spans="1:35" ht="15">
      <c r="A1041" s="18"/>
      <c r="B1041" s="18"/>
      <c r="C1041" s="18"/>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20"/>
    </row>
    <row r="1042" spans="1:35" ht="15">
      <c r="A1042" s="18"/>
      <c r="B1042" s="18"/>
      <c r="C1042" s="18"/>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20"/>
    </row>
    <row r="1043" spans="1:35" ht="15">
      <c r="A1043" s="18"/>
      <c r="B1043" s="18"/>
      <c r="C1043" s="18"/>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20"/>
    </row>
    <row r="1044" spans="1:35" ht="15">
      <c r="A1044" s="18"/>
      <c r="B1044" s="18"/>
      <c r="C1044" s="18"/>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20"/>
    </row>
    <row r="1045" spans="1:35" ht="15">
      <c r="A1045" s="18"/>
      <c r="B1045" s="18"/>
      <c r="C1045" s="18"/>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20"/>
    </row>
    <row r="1046" spans="1:35" ht="15">
      <c r="A1046" s="18"/>
      <c r="B1046" s="18"/>
      <c r="C1046" s="18"/>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20"/>
    </row>
    <row r="1047" spans="1:35" ht="15">
      <c r="A1047" s="18"/>
      <c r="B1047" s="18"/>
      <c r="C1047" s="18"/>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20"/>
    </row>
    <row r="1048" spans="1:35" ht="15">
      <c r="A1048" s="18"/>
      <c r="B1048" s="18"/>
      <c r="C1048" s="18"/>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20"/>
    </row>
    <row r="1049" spans="1:35" ht="15">
      <c r="A1049" s="18"/>
      <c r="B1049" s="18"/>
      <c r="C1049" s="18"/>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20"/>
    </row>
    <row r="1050" spans="1:35" ht="15">
      <c r="A1050" s="18"/>
      <c r="B1050" s="18"/>
      <c r="C1050" s="18"/>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20"/>
    </row>
    <row r="1051" spans="1:35" ht="15">
      <c r="A1051" s="18"/>
      <c r="B1051" s="18"/>
      <c r="C1051" s="18"/>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20"/>
    </row>
    <row r="1052" spans="1:35" ht="15">
      <c r="A1052" s="18"/>
      <c r="B1052" s="18"/>
      <c r="C1052" s="18"/>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20"/>
    </row>
    <row r="1053" spans="1:35" ht="15">
      <c r="A1053" s="18"/>
      <c r="B1053" s="18"/>
      <c r="C1053" s="18"/>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20"/>
    </row>
    <row r="1054" spans="1:35" ht="15">
      <c r="A1054" s="18"/>
      <c r="B1054" s="18"/>
      <c r="C1054" s="18"/>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20"/>
    </row>
    <row r="1055" spans="1:35" ht="15">
      <c r="A1055" s="18"/>
      <c r="B1055" s="18"/>
      <c r="C1055" s="18"/>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20"/>
    </row>
    <row r="1056" spans="1:35" ht="15">
      <c r="A1056" s="18"/>
      <c r="B1056" s="18"/>
      <c r="C1056" s="18"/>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20"/>
    </row>
    <row r="1057" spans="1:35" ht="15">
      <c r="A1057" s="18"/>
      <c r="B1057" s="18"/>
      <c r="C1057" s="18"/>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20"/>
    </row>
    <row r="1058" spans="1:35" ht="15">
      <c r="A1058" s="18"/>
      <c r="B1058" s="18"/>
      <c r="C1058" s="18"/>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20"/>
    </row>
    <row r="1059" spans="1:35" ht="15">
      <c r="A1059" s="18"/>
      <c r="B1059" s="18"/>
      <c r="C1059" s="18"/>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20"/>
    </row>
    <row r="1060" spans="1:35" ht="15">
      <c r="A1060" s="18"/>
      <c r="B1060" s="18"/>
      <c r="C1060" s="18"/>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20"/>
    </row>
    <row r="1061" spans="1:35" ht="15">
      <c r="A1061" s="18"/>
      <c r="B1061" s="18"/>
      <c r="C1061" s="18"/>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20"/>
    </row>
    <row r="1062" spans="1:35" ht="15">
      <c r="A1062" s="18"/>
      <c r="B1062" s="18"/>
      <c r="C1062" s="18"/>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20"/>
    </row>
    <row r="1063" spans="1:35" ht="15">
      <c r="A1063" s="18"/>
      <c r="B1063" s="18"/>
      <c r="C1063" s="18"/>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20"/>
    </row>
    <row r="1064" spans="1:35" ht="15">
      <c r="A1064" s="18"/>
      <c r="B1064" s="18"/>
      <c r="C1064" s="18"/>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20"/>
    </row>
    <row r="1065" spans="1:35" ht="15">
      <c r="A1065" s="18"/>
      <c r="B1065" s="18"/>
      <c r="C1065" s="18"/>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20"/>
    </row>
    <row r="1066" spans="1:35" ht="15">
      <c r="A1066" s="18"/>
      <c r="B1066" s="18"/>
      <c r="C1066" s="18"/>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20"/>
    </row>
    <row r="1067" spans="1:35" ht="15">
      <c r="A1067" s="18"/>
      <c r="B1067" s="18"/>
      <c r="C1067" s="18"/>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20"/>
    </row>
    <row r="1068" spans="1:35" ht="15">
      <c r="A1068" s="18"/>
      <c r="B1068" s="18"/>
      <c r="C1068" s="18"/>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20"/>
    </row>
    <row r="1069" spans="1:35" ht="15">
      <c r="A1069" s="18"/>
      <c r="B1069" s="18"/>
      <c r="C1069" s="18"/>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20"/>
    </row>
    <row r="1070" spans="1:35" ht="15">
      <c r="A1070" s="18"/>
      <c r="B1070" s="18"/>
      <c r="C1070" s="18"/>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20"/>
    </row>
    <row r="1071" spans="1:35" ht="15">
      <c r="A1071" s="18"/>
      <c r="B1071" s="18"/>
      <c r="C1071" s="18"/>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20"/>
    </row>
    <row r="1072" spans="1:35" ht="15">
      <c r="A1072" s="18"/>
      <c r="B1072" s="18"/>
      <c r="C1072" s="18"/>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20"/>
    </row>
    <row r="1073" spans="1:35" ht="15">
      <c r="A1073" s="18"/>
      <c r="B1073" s="18"/>
      <c r="C1073" s="18"/>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20"/>
    </row>
    <row r="1074" spans="1:35" ht="15">
      <c r="A1074" s="18"/>
      <c r="B1074" s="18"/>
      <c r="C1074" s="18"/>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20"/>
    </row>
    <row r="1075" spans="1:35" ht="15">
      <c r="A1075" s="18"/>
      <c r="B1075" s="18"/>
      <c r="C1075" s="18"/>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20"/>
    </row>
    <row r="1076" spans="1:35" ht="15">
      <c r="A1076" s="18"/>
      <c r="B1076" s="18"/>
      <c r="C1076" s="18"/>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20"/>
    </row>
    <row r="1077" spans="1:35" ht="15">
      <c r="A1077" s="18"/>
      <c r="B1077" s="18"/>
      <c r="C1077" s="18"/>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20"/>
    </row>
    <row r="1078" spans="1:35" ht="15">
      <c r="A1078" s="18"/>
      <c r="B1078" s="18"/>
      <c r="C1078" s="18"/>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20"/>
    </row>
    <row r="1079" spans="1:35" ht="15">
      <c r="A1079" s="18"/>
      <c r="B1079" s="18"/>
      <c r="C1079" s="18"/>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20"/>
    </row>
    <row r="1080" spans="1:35" ht="15">
      <c r="A1080" s="18"/>
      <c r="B1080" s="18"/>
      <c r="C1080" s="18"/>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20"/>
    </row>
    <row r="1081" spans="1:35" ht="15">
      <c r="A1081" s="18"/>
      <c r="B1081" s="18"/>
      <c r="C1081" s="18"/>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20"/>
    </row>
    <row r="1082" spans="1:35" ht="15">
      <c r="A1082" s="18"/>
      <c r="B1082" s="18"/>
      <c r="C1082" s="18"/>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20"/>
    </row>
    <row r="1083" spans="1:35" ht="15">
      <c r="A1083" s="18"/>
      <c r="B1083" s="18"/>
      <c r="C1083" s="18"/>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20"/>
    </row>
    <row r="1084" spans="1:35" ht="15">
      <c r="A1084" s="18"/>
      <c r="B1084" s="18"/>
      <c r="C1084" s="18"/>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20"/>
    </row>
    <row r="1085" spans="1:35" ht="15">
      <c r="A1085" s="18"/>
      <c r="B1085" s="18"/>
      <c r="C1085" s="18"/>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20"/>
    </row>
    <row r="1086" spans="1:35" ht="15">
      <c r="A1086" s="18"/>
      <c r="B1086" s="18"/>
      <c r="C1086" s="18"/>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20"/>
    </row>
    <row r="1087" spans="1:35" ht="15">
      <c r="A1087" s="18"/>
      <c r="B1087" s="18"/>
      <c r="C1087" s="18"/>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20"/>
    </row>
    <row r="1088" spans="1:35" ht="15">
      <c r="A1088" s="18"/>
      <c r="B1088" s="18"/>
      <c r="C1088" s="18"/>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20"/>
    </row>
    <row r="1089" spans="1:35" ht="15">
      <c r="A1089" s="18"/>
      <c r="B1089" s="18"/>
      <c r="C1089" s="18"/>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20"/>
    </row>
    <row r="1090" spans="1:35" ht="15">
      <c r="A1090" s="18"/>
      <c r="B1090" s="18"/>
      <c r="C1090" s="18"/>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20"/>
    </row>
    <row r="1091" spans="1:35" ht="15">
      <c r="A1091" s="18"/>
      <c r="B1091" s="18"/>
      <c r="C1091" s="18"/>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20"/>
    </row>
    <row r="1092" spans="1:35" ht="15">
      <c r="A1092" s="18"/>
      <c r="B1092" s="18"/>
      <c r="C1092" s="18"/>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20"/>
    </row>
    <row r="1093" spans="1:35" ht="15">
      <c r="A1093" s="18"/>
      <c r="B1093" s="18"/>
      <c r="C1093" s="18"/>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20"/>
    </row>
    <row r="1094" spans="1:35" ht="15">
      <c r="A1094" s="18"/>
      <c r="B1094" s="18"/>
      <c r="C1094" s="18"/>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20"/>
    </row>
    <row r="1095" spans="1:35" ht="15">
      <c r="A1095" s="18"/>
      <c r="B1095" s="18"/>
      <c r="C1095" s="18"/>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20"/>
    </row>
    <row r="1096" spans="1:35" ht="15">
      <c r="A1096" s="18"/>
      <c r="B1096" s="18"/>
      <c r="C1096" s="18"/>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20"/>
    </row>
    <row r="1097" spans="1:35" ht="15">
      <c r="A1097" s="18"/>
      <c r="B1097" s="18"/>
      <c r="C1097" s="18"/>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20"/>
    </row>
    <row r="1098" spans="1:35" ht="15">
      <c r="A1098" s="18"/>
      <c r="B1098" s="18"/>
      <c r="C1098" s="18"/>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20"/>
    </row>
    <row r="1099" spans="1:35" ht="15">
      <c r="A1099" s="18"/>
      <c r="B1099" s="18"/>
      <c r="C1099" s="18"/>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20"/>
    </row>
    <row r="1100" spans="1:35" ht="15">
      <c r="A1100" s="18"/>
      <c r="B1100" s="18"/>
      <c r="C1100" s="18"/>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20"/>
    </row>
    <row r="1101" spans="1:35" ht="15">
      <c r="A1101" s="18"/>
      <c r="B1101" s="18"/>
      <c r="C1101" s="18"/>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20"/>
    </row>
    <row r="1102" spans="1:35" ht="15">
      <c r="A1102" s="18"/>
      <c r="B1102" s="18"/>
      <c r="C1102" s="18"/>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20"/>
    </row>
    <row r="1103" spans="1:35" ht="15">
      <c r="A1103" s="18"/>
      <c r="B1103" s="18"/>
      <c r="C1103" s="18"/>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20"/>
    </row>
    <row r="1104" spans="1:35" ht="15">
      <c r="A1104" s="18"/>
      <c r="B1104" s="18"/>
      <c r="C1104" s="18"/>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20"/>
    </row>
    <row r="1105" spans="1:35" ht="15">
      <c r="A1105" s="18"/>
      <c r="B1105" s="18"/>
      <c r="C1105" s="18"/>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20"/>
    </row>
    <row r="1106" spans="1:35" ht="15">
      <c r="A1106" s="18"/>
      <c r="B1106" s="18"/>
      <c r="C1106" s="18"/>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20"/>
    </row>
    <row r="1107" spans="1:35" ht="15">
      <c r="A1107" s="18"/>
      <c r="B1107" s="18"/>
      <c r="C1107" s="18"/>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20"/>
    </row>
    <row r="1108" spans="1:35" ht="15">
      <c r="A1108" s="18"/>
      <c r="B1108" s="18"/>
      <c r="C1108" s="18"/>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20"/>
    </row>
    <row r="1109" spans="1:35" ht="15">
      <c r="A1109" s="18"/>
      <c r="B1109" s="18"/>
      <c r="C1109" s="18"/>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20"/>
    </row>
    <row r="1110" spans="1:35" ht="15">
      <c r="A1110" s="18"/>
      <c r="B1110" s="18"/>
      <c r="C1110" s="18"/>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20"/>
    </row>
    <row r="1111" spans="1:35" ht="15">
      <c r="A1111" s="18"/>
      <c r="B1111" s="18"/>
      <c r="C1111" s="18"/>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20"/>
    </row>
    <row r="1112" spans="1:35" ht="15">
      <c r="A1112" s="18"/>
      <c r="B1112" s="18"/>
      <c r="C1112" s="18"/>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20"/>
    </row>
    <row r="1113" spans="1:35" ht="15">
      <c r="A1113" s="18"/>
      <c r="B1113" s="18"/>
      <c r="C1113" s="18"/>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20"/>
    </row>
    <row r="1114" spans="1:35" ht="15">
      <c r="A1114" s="18"/>
      <c r="B1114" s="18"/>
      <c r="C1114" s="18"/>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20"/>
    </row>
    <row r="1115" spans="1:35" ht="15">
      <c r="A1115" s="18"/>
      <c r="B1115" s="18"/>
      <c r="C1115" s="18"/>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20"/>
    </row>
    <row r="1116" spans="1:35" ht="15">
      <c r="A1116" s="18"/>
      <c r="B1116" s="18"/>
      <c r="C1116" s="18"/>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20"/>
    </row>
    <row r="1117" spans="1:35" ht="15">
      <c r="A1117" s="18"/>
      <c r="B1117" s="18"/>
      <c r="C1117" s="18"/>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20"/>
    </row>
    <row r="1118" spans="1:35" ht="15">
      <c r="A1118" s="18"/>
      <c r="B1118" s="18"/>
      <c r="C1118" s="18"/>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20"/>
    </row>
    <row r="1119" spans="1:35" ht="15">
      <c r="A1119" s="18"/>
      <c r="B1119" s="18"/>
      <c r="C1119" s="18"/>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20"/>
    </row>
    <row r="1120" spans="1:35" ht="15">
      <c r="A1120" s="18"/>
      <c r="B1120" s="18"/>
      <c r="C1120" s="18"/>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20"/>
    </row>
    <row r="1121" spans="1:35" ht="15">
      <c r="A1121" s="18"/>
      <c r="B1121" s="18"/>
      <c r="C1121" s="18"/>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20"/>
    </row>
    <row r="1122" spans="1:35" ht="15">
      <c r="A1122" s="18"/>
      <c r="B1122" s="18"/>
      <c r="C1122" s="18"/>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20"/>
    </row>
    <row r="1123" spans="1:35" ht="15">
      <c r="A1123" s="18"/>
      <c r="B1123" s="18"/>
      <c r="C1123" s="18"/>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20"/>
    </row>
    <row r="1124" spans="1:35" ht="0" hidden="1" customHeight="1"/>
    <row r="1125" spans="1:35" ht="108" customHeight="1"/>
  </sheetData>
  <conditionalFormatting sqref="AC1:AC1048576">
    <cfRule type="cellIs" dxfId="0" priority="2" operator="equal">
      <formula>"Yes"</formula>
    </cfRule>
  </conditionalFormatting>
  <conditionalFormatting sqref="AD1:AH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4FD3A-68A7-4F29-A8B3-2FC574B21727}">
  <sheetPr>
    <pageSetUpPr fitToPage="1"/>
  </sheetPr>
  <dimension ref="A1:S96"/>
  <sheetViews>
    <sheetView topLeftCell="A24" workbookViewId="0">
      <selection activeCell="B6" sqref="B6"/>
    </sheetView>
  </sheetViews>
  <sheetFormatPr defaultRowHeight="14.4"/>
  <cols>
    <col min="1" max="19" width="6.5546875" customWidth="1"/>
  </cols>
  <sheetData>
    <row r="1" spans="1:19" ht="25.8">
      <c r="A1" s="26" t="s">
        <v>0</v>
      </c>
      <c r="B1" s="26"/>
      <c r="C1" s="26"/>
      <c r="D1" s="26"/>
      <c r="E1" s="26"/>
      <c r="F1" s="26"/>
      <c r="G1" s="26"/>
      <c r="H1" s="26"/>
      <c r="I1" s="26"/>
      <c r="J1" s="26"/>
      <c r="K1" s="26"/>
      <c r="L1" s="26"/>
      <c r="M1" s="26"/>
      <c r="N1" s="26"/>
      <c r="O1" s="26"/>
      <c r="P1" s="26"/>
      <c r="Q1" s="26"/>
      <c r="R1" s="26"/>
      <c r="S1" s="26"/>
    </row>
    <row r="2" spans="1:19" ht="25.8">
      <c r="A2" s="26" t="s">
        <v>1</v>
      </c>
      <c r="B2" s="26"/>
      <c r="C2" s="26"/>
      <c r="D2" s="26"/>
      <c r="E2" s="26"/>
      <c r="F2" s="26"/>
      <c r="G2" s="26"/>
      <c r="H2" s="26"/>
      <c r="I2" s="26"/>
      <c r="J2" s="26"/>
      <c r="K2" s="26"/>
      <c r="L2" s="26"/>
      <c r="M2" s="26"/>
      <c r="N2" s="26"/>
      <c r="O2" s="26"/>
      <c r="P2" s="26"/>
      <c r="Q2" s="26"/>
      <c r="R2" s="26"/>
      <c r="S2" s="26"/>
    </row>
    <row r="3" spans="1:19">
      <c r="A3" s="36">
        <f>Data!E2</f>
        <v>0</v>
      </c>
      <c r="B3" s="36"/>
      <c r="C3" s="36"/>
      <c r="D3" s="36"/>
      <c r="E3" s="36"/>
      <c r="F3" s="36"/>
      <c r="G3" s="36"/>
      <c r="H3" s="36"/>
      <c r="I3" s="36"/>
      <c r="J3" s="36"/>
      <c r="K3" s="36"/>
      <c r="L3" s="36"/>
      <c r="M3" s="36"/>
      <c r="N3" s="36"/>
      <c r="O3" s="36"/>
      <c r="P3" s="36"/>
      <c r="Q3" s="36"/>
      <c r="R3" s="36"/>
      <c r="S3" s="36"/>
    </row>
    <row r="4" spans="1:19">
      <c r="A4" s="37">
        <f>Data!AI2</f>
        <v>0</v>
      </c>
      <c r="B4" s="37"/>
      <c r="C4" s="37"/>
      <c r="D4" s="37"/>
      <c r="E4" s="37"/>
      <c r="F4" s="37"/>
      <c r="G4" s="37"/>
      <c r="H4" s="37"/>
      <c r="I4" s="37"/>
      <c r="J4" s="37"/>
      <c r="K4" s="37"/>
      <c r="L4" s="37"/>
      <c r="M4" s="37"/>
      <c r="N4" s="37"/>
      <c r="O4" s="37"/>
      <c r="P4" s="37"/>
      <c r="Q4" s="37"/>
      <c r="R4" s="37"/>
      <c r="S4" s="37"/>
    </row>
    <row r="6" spans="1:19" ht="18">
      <c r="A6" s="1" t="s">
        <v>2</v>
      </c>
    </row>
    <row r="7" spans="1:19" s="2" customFormat="1" ht="31.5" customHeight="1">
      <c r="A7" s="4" t="s">
        <v>3</v>
      </c>
      <c r="B7" s="35" t="s">
        <v>4</v>
      </c>
      <c r="C7" s="35"/>
      <c r="D7" s="35"/>
      <c r="E7" s="35" t="s">
        <v>5</v>
      </c>
      <c r="F7" s="35"/>
      <c r="G7" s="35"/>
      <c r="H7" s="35" t="s">
        <v>8</v>
      </c>
      <c r="I7" s="35"/>
      <c r="J7" s="35"/>
      <c r="K7" s="35" t="s">
        <v>6</v>
      </c>
      <c r="L7" s="35"/>
      <c r="M7" s="35"/>
      <c r="N7" s="35" t="s">
        <v>7</v>
      </c>
      <c r="O7" s="35"/>
      <c r="P7" s="35"/>
      <c r="Q7" s="35" t="s">
        <v>9</v>
      </c>
      <c r="R7" s="35"/>
      <c r="S7" s="35"/>
    </row>
    <row r="8" spans="1:19">
      <c r="A8" s="5"/>
      <c r="B8" s="5" t="s">
        <v>10</v>
      </c>
      <c r="C8" s="5" t="s">
        <v>11</v>
      </c>
      <c r="D8" s="5" t="s">
        <v>12</v>
      </c>
      <c r="E8" s="5" t="s">
        <v>10</v>
      </c>
      <c r="F8" s="5" t="s">
        <v>11</v>
      </c>
      <c r="G8" s="5" t="s">
        <v>12</v>
      </c>
      <c r="H8" s="5" t="s">
        <v>10</v>
      </c>
      <c r="I8" s="5" t="s">
        <v>11</v>
      </c>
      <c r="J8" s="5" t="s">
        <v>12</v>
      </c>
      <c r="K8" s="5" t="s">
        <v>10</v>
      </c>
      <c r="L8" s="5" t="s">
        <v>11</v>
      </c>
      <c r="M8" s="5" t="s">
        <v>12</v>
      </c>
      <c r="N8" s="5" t="s">
        <v>10</v>
      </c>
      <c r="O8" s="5" t="s">
        <v>11</v>
      </c>
      <c r="P8" s="5" t="s">
        <v>12</v>
      </c>
      <c r="Q8" s="5" t="s">
        <v>10</v>
      </c>
      <c r="R8" s="5" t="s">
        <v>11</v>
      </c>
      <c r="S8" s="5" t="s">
        <v>12</v>
      </c>
    </row>
    <row r="9" spans="1:19">
      <c r="A9" s="3">
        <v>0</v>
      </c>
      <c r="B9" s="3">
        <f>COUNTIFS(Data!$J:$J, $B$8, Data!$I:$I, $A9)</f>
        <v>0</v>
      </c>
      <c r="C9" s="3">
        <f>COUNTIFS(Data!$J:$J, $C$8, Data!$I:$I, $A9)</f>
        <v>0</v>
      </c>
      <c r="D9" s="3">
        <f>SUM(B9:C9)</f>
        <v>0</v>
      </c>
      <c r="E9" s="3">
        <f>COUNTIFS(Data!$I:$I, $A9, Data!$J:$J, E$8, Data!$K:$K, "African American")</f>
        <v>0</v>
      </c>
      <c r="F9" s="3">
        <f>COUNTIFS(Data!$I:$I, $A9, Data!$J:$J, F$8, Data!$K:$K, "African American")</f>
        <v>0</v>
      </c>
      <c r="G9" s="3">
        <f>SUM(E9:F9)</f>
        <v>0</v>
      </c>
      <c r="H9" s="3">
        <f>COUNTIFS(Data!$I:$I, $A9, Data!$J:$J, H$8, Data!$K:$K, "American Indian or Alaska Native")</f>
        <v>0</v>
      </c>
      <c r="I9" s="3">
        <f>COUNTIFS(Data!$I:$I, $A9, Data!$J:$J, I$8, Data!$K:$K, "American Indian or Alaska Native")</f>
        <v>0</v>
      </c>
      <c r="J9" s="3">
        <f>SUM(H9:I9)</f>
        <v>0</v>
      </c>
      <c r="K9" s="3">
        <f>COUNTIFS(Data!$I:$I, $A9, Data!$J:$J, K$8, Data!$K:$K, "Asian")</f>
        <v>0</v>
      </c>
      <c r="L9" s="3">
        <f>COUNTIFS(Data!$I:$I, $A9, Data!$J:$J, L$8, Data!$K:$K, "Asian")</f>
        <v>0</v>
      </c>
      <c r="M9" s="3">
        <f>SUM(K9:L9)</f>
        <v>0</v>
      </c>
      <c r="N9" s="3">
        <f>COUNTIFS(Data!$I:$I, $A9, Data!$J:$J, N$8, Data!$K:$K, "Hispanic")</f>
        <v>0</v>
      </c>
      <c r="O9" s="3">
        <f>COUNTIFS(Data!$I:$I, $A9, Data!$J:$J, O$8, Data!$K:$K, "Hispanic")</f>
        <v>0</v>
      </c>
      <c r="P9" s="3">
        <f>SUM(N9:O9)</f>
        <v>0</v>
      </c>
      <c r="Q9" s="3">
        <f>COUNTIFS(Data!$I:$I, $A9, Data!$J:$J, Q$8, Data!$K:$K, "Native Hawaiian or Other Pacific Islander")</f>
        <v>0</v>
      </c>
      <c r="R9" s="3">
        <f>COUNTIFS(Data!$I:$I, $A9, Data!$J:$J, R$8, Data!$K:$K, "Native Hawaiian or Other Pacific Islander")</f>
        <v>0</v>
      </c>
      <c r="S9" s="3">
        <f>SUM(Q9:R9)</f>
        <v>0</v>
      </c>
    </row>
    <row r="10" spans="1:19">
      <c r="A10" s="3">
        <v>1</v>
      </c>
      <c r="B10" s="3">
        <f>COUNTIFS(Data!$J:$J, $B$8, Data!$I:$I, $A10)</f>
        <v>0</v>
      </c>
      <c r="C10" s="3">
        <f>COUNTIFS(Data!$J:$J, $C$8, Data!$I:$I, $A10)</f>
        <v>0</v>
      </c>
      <c r="D10" s="3">
        <f t="shared" ref="D10:D22" si="0">SUM(B10:C10)</f>
        <v>0</v>
      </c>
      <c r="E10" s="3">
        <f>COUNTIFS(Data!$I:$I, $A10, Data!$J:$J, E$8, Data!$K:$K, "African American")</f>
        <v>0</v>
      </c>
      <c r="F10" s="3">
        <f>COUNTIFS(Data!$I:$I, $A10, Data!$J:$J, F$8, Data!$K:$K, "African American")</f>
        <v>0</v>
      </c>
      <c r="G10" s="3">
        <f t="shared" ref="G10:G22" si="1">SUM(E10:F10)</f>
        <v>0</v>
      </c>
      <c r="H10" s="3">
        <f>COUNTIFS(Data!$I:$I, $A10, Data!$J:$J, H$8, Data!$K:$K, "American Indian or Alaska Native")</f>
        <v>0</v>
      </c>
      <c r="I10" s="3">
        <f>COUNTIFS(Data!$I:$I, $A10, Data!$J:$J, I$8, Data!$K:$K, "American Indian or Alaska Native")</f>
        <v>0</v>
      </c>
      <c r="J10" s="3">
        <f t="shared" ref="J10:J22" si="2">SUM(H10:I10)</f>
        <v>0</v>
      </c>
      <c r="K10" s="3">
        <f>COUNTIFS(Data!$I:$I, $A10, Data!$J:$J, K$8, Data!$K:$K, "Asian")</f>
        <v>0</v>
      </c>
      <c r="L10" s="3">
        <f>COUNTIFS(Data!$I:$I, $A10, Data!$J:$J, L$8, Data!$K:$K, "Asian")</f>
        <v>0</v>
      </c>
      <c r="M10" s="3">
        <f t="shared" ref="M10:M22" si="3">SUM(K10:L10)</f>
        <v>0</v>
      </c>
      <c r="N10" s="3">
        <f>COUNTIFS(Data!$I:$I, $A10, Data!$J:$J, N$8, Data!$K:$K, "Hispanic")</f>
        <v>0</v>
      </c>
      <c r="O10" s="3">
        <f>COUNTIFS(Data!$I:$I, $A10, Data!$J:$J, O$8, Data!$K:$K, "Hispanic")</f>
        <v>0</v>
      </c>
      <c r="P10" s="3">
        <f t="shared" ref="P10:P22" si="4">SUM(N10:O10)</f>
        <v>0</v>
      </c>
      <c r="Q10" s="3">
        <f>COUNTIFS(Data!$I:$I, $A10, Data!$J:$J, Q$8, Data!$K:$K, "Native Hawaiian or Other Pacific Islander")</f>
        <v>0</v>
      </c>
      <c r="R10" s="3">
        <f>COUNTIFS(Data!$I:$I, $A10, Data!$J:$J, R$8, Data!$K:$K, "Native Hawaiian or Other Pacific Islander")</f>
        <v>0</v>
      </c>
      <c r="S10" s="3">
        <f t="shared" ref="S10:S22" si="5">SUM(Q10:R10)</f>
        <v>0</v>
      </c>
    </row>
    <row r="11" spans="1:19">
      <c r="A11" s="3">
        <v>2</v>
      </c>
      <c r="B11" s="3">
        <f>COUNTIFS(Data!$J:$J, $B$8, Data!$I:$I, $A11)</f>
        <v>0</v>
      </c>
      <c r="C11" s="3">
        <f>COUNTIFS(Data!$J:$J, $C$8, Data!$I:$I, $A11)</f>
        <v>0</v>
      </c>
      <c r="D11" s="3">
        <f t="shared" si="0"/>
        <v>0</v>
      </c>
      <c r="E11" s="3">
        <f>COUNTIFS(Data!$I:$I, $A11, Data!$J:$J, E$8, Data!$K:$K, "African American")</f>
        <v>0</v>
      </c>
      <c r="F11" s="3">
        <f>COUNTIFS(Data!$I:$I, $A11, Data!$J:$J, F$8, Data!$K:$K, "African American")</f>
        <v>0</v>
      </c>
      <c r="G11" s="3">
        <f t="shared" si="1"/>
        <v>0</v>
      </c>
      <c r="H11" s="3">
        <f>COUNTIFS(Data!$I:$I, $A11, Data!$J:$J, H$8, Data!$K:$K, "American Indian or Alaska Native")</f>
        <v>0</v>
      </c>
      <c r="I11" s="3">
        <f>COUNTIFS(Data!$I:$I, $A11, Data!$J:$J, I$8, Data!$K:$K, "American Indian or Alaska Native")</f>
        <v>0</v>
      </c>
      <c r="J11" s="3">
        <f t="shared" si="2"/>
        <v>0</v>
      </c>
      <c r="K11" s="3">
        <f>COUNTIFS(Data!$I:$I, $A11, Data!$J:$J, K$8, Data!$K:$K, "Asian")</f>
        <v>0</v>
      </c>
      <c r="L11" s="3">
        <f>COUNTIFS(Data!$I:$I, $A11, Data!$J:$J, L$8, Data!$K:$K, "Asian")</f>
        <v>0</v>
      </c>
      <c r="M11" s="3">
        <f t="shared" si="3"/>
        <v>0</v>
      </c>
      <c r="N11" s="3">
        <f>COUNTIFS(Data!$I:$I, $A11, Data!$J:$J, N$8, Data!$K:$K, "Hispanic")</f>
        <v>0</v>
      </c>
      <c r="O11" s="3">
        <f>COUNTIFS(Data!$I:$I, $A11, Data!$J:$J, O$8, Data!$K:$K, "Hispanic")</f>
        <v>0</v>
      </c>
      <c r="P11" s="3">
        <f t="shared" si="4"/>
        <v>0</v>
      </c>
      <c r="Q11" s="3">
        <f>COUNTIFS(Data!$I:$I, $A11, Data!$J:$J, Q$8, Data!$K:$K, "Native Hawaiian or Other Pacific Islander")</f>
        <v>0</v>
      </c>
      <c r="R11" s="3">
        <f>COUNTIFS(Data!$I:$I, $A11, Data!$J:$J, R$8, Data!$K:$K, "Native Hawaiian or Other Pacific Islander")</f>
        <v>0</v>
      </c>
      <c r="S11" s="3">
        <f t="shared" si="5"/>
        <v>0</v>
      </c>
    </row>
    <row r="12" spans="1:19">
      <c r="A12" s="3">
        <v>3</v>
      </c>
      <c r="B12" s="3">
        <f>COUNTIFS(Data!$J:$J, $B$8, Data!$I:$I, $A12)</f>
        <v>0</v>
      </c>
      <c r="C12" s="3">
        <f>COUNTIFS(Data!$J:$J, $C$8, Data!$I:$I, $A12)</f>
        <v>0</v>
      </c>
      <c r="D12" s="3">
        <f t="shared" si="0"/>
        <v>0</v>
      </c>
      <c r="E12" s="3">
        <f>COUNTIFS(Data!$I:$I, $A12, Data!$J:$J, E$8, Data!$K:$K, "African American")</f>
        <v>0</v>
      </c>
      <c r="F12" s="3">
        <f>COUNTIFS(Data!$I:$I, $A12, Data!$J:$J, F$8, Data!$K:$K, "African American")</f>
        <v>0</v>
      </c>
      <c r="G12" s="3">
        <f t="shared" si="1"/>
        <v>0</v>
      </c>
      <c r="H12" s="3">
        <f>COUNTIFS(Data!$I:$I, $A12, Data!$J:$J, H$8, Data!$K:$K, "American Indian or Alaska Native")</f>
        <v>0</v>
      </c>
      <c r="I12" s="3">
        <f>COUNTIFS(Data!$I:$I, $A12, Data!$J:$J, I$8, Data!$K:$K, "American Indian or Alaska Native")</f>
        <v>0</v>
      </c>
      <c r="J12" s="3">
        <f t="shared" si="2"/>
        <v>0</v>
      </c>
      <c r="K12" s="3">
        <f>COUNTIFS(Data!$I:$I, $A12, Data!$J:$J, K$8, Data!$K:$K, "Asian")</f>
        <v>0</v>
      </c>
      <c r="L12" s="3">
        <f>COUNTIFS(Data!$I:$I, $A12, Data!$J:$J, L$8, Data!$K:$K, "Asian")</f>
        <v>0</v>
      </c>
      <c r="M12" s="3">
        <f t="shared" si="3"/>
        <v>0</v>
      </c>
      <c r="N12" s="3">
        <f>COUNTIFS(Data!$I:$I, $A12, Data!$J:$J, N$8, Data!$K:$K, "Hispanic")</f>
        <v>0</v>
      </c>
      <c r="O12" s="3">
        <f>COUNTIFS(Data!$I:$I, $A12, Data!$J:$J, O$8, Data!$K:$K, "Hispanic")</f>
        <v>0</v>
      </c>
      <c r="P12" s="3">
        <f t="shared" si="4"/>
        <v>0</v>
      </c>
      <c r="Q12" s="3">
        <f>COUNTIFS(Data!$I:$I, $A12, Data!$J:$J, Q$8, Data!$K:$K, "Native Hawaiian or Other Pacific Islander")</f>
        <v>0</v>
      </c>
      <c r="R12" s="3">
        <f>COUNTIFS(Data!$I:$I, $A12, Data!$J:$J, R$8, Data!$K:$K, "Native Hawaiian or Other Pacific Islander")</f>
        <v>0</v>
      </c>
      <c r="S12" s="3">
        <f t="shared" si="5"/>
        <v>0</v>
      </c>
    </row>
    <row r="13" spans="1:19">
      <c r="A13" s="3">
        <v>4</v>
      </c>
      <c r="B13" s="3">
        <f>COUNTIFS(Data!$J:$J, $B$8, Data!$I:$I, $A13)</f>
        <v>0</v>
      </c>
      <c r="C13" s="3">
        <f>COUNTIFS(Data!$J:$J, $C$8, Data!$I:$I, $A13)</f>
        <v>0</v>
      </c>
      <c r="D13" s="3">
        <f t="shared" si="0"/>
        <v>0</v>
      </c>
      <c r="E13" s="3">
        <f>COUNTIFS(Data!$I:$I, $A13, Data!$J:$J, E$8, Data!$K:$K, "African American")</f>
        <v>0</v>
      </c>
      <c r="F13" s="3">
        <f>COUNTIFS(Data!$I:$I, $A13, Data!$J:$J, F$8, Data!$K:$K, "African American")</f>
        <v>0</v>
      </c>
      <c r="G13" s="3">
        <f t="shared" si="1"/>
        <v>0</v>
      </c>
      <c r="H13" s="3">
        <f>COUNTIFS(Data!$I:$I, $A13, Data!$J:$J, H$8, Data!$K:$K, "American Indian or Alaska Native")</f>
        <v>0</v>
      </c>
      <c r="I13" s="3">
        <f>COUNTIFS(Data!$I:$I, $A13, Data!$J:$J, I$8, Data!$K:$K, "American Indian or Alaska Native")</f>
        <v>0</v>
      </c>
      <c r="J13" s="3">
        <f t="shared" si="2"/>
        <v>0</v>
      </c>
      <c r="K13" s="3">
        <f>COUNTIFS(Data!$I:$I, $A13, Data!$J:$J, K$8, Data!$K:$K, "Asian")</f>
        <v>0</v>
      </c>
      <c r="L13" s="3">
        <f>COUNTIFS(Data!$I:$I, $A13, Data!$J:$J, L$8, Data!$K:$K, "Asian")</f>
        <v>0</v>
      </c>
      <c r="M13" s="3">
        <f t="shared" si="3"/>
        <v>0</v>
      </c>
      <c r="N13" s="3">
        <f>COUNTIFS(Data!$I:$I, $A13, Data!$J:$J, N$8, Data!$K:$K, "Hispanic")</f>
        <v>0</v>
      </c>
      <c r="O13" s="3">
        <f>COUNTIFS(Data!$I:$I, $A13, Data!$J:$J, O$8, Data!$K:$K, "Hispanic")</f>
        <v>0</v>
      </c>
      <c r="P13" s="3">
        <f t="shared" si="4"/>
        <v>0</v>
      </c>
      <c r="Q13" s="3">
        <f>COUNTIFS(Data!$I:$I, $A13, Data!$J:$J, Q$8, Data!$K:$K, "Native Hawaiian or Other Pacific Islander")</f>
        <v>0</v>
      </c>
      <c r="R13" s="3">
        <f>COUNTIFS(Data!$I:$I, $A13, Data!$J:$J, R$8, Data!$K:$K, "Native Hawaiian or Other Pacific Islander")</f>
        <v>0</v>
      </c>
      <c r="S13" s="3">
        <f t="shared" si="5"/>
        <v>0</v>
      </c>
    </row>
    <row r="14" spans="1:19">
      <c r="A14" s="3">
        <v>5</v>
      </c>
      <c r="B14" s="3">
        <f>COUNTIFS(Data!$J:$J, $B$8, Data!$I:$I, $A14)</f>
        <v>0</v>
      </c>
      <c r="C14" s="3">
        <f>COUNTIFS(Data!$J:$J, $C$8, Data!$I:$I, $A14)</f>
        <v>0</v>
      </c>
      <c r="D14" s="3">
        <f t="shared" si="0"/>
        <v>0</v>
      </c>
      <c r="E14" s="3">
        <f>COUNTIFS(Data!$I:$I, $A14, Data!$J:$J, E$8, Data!$K:$K, "African American")</f>
        <v>0</v>
      </c>
      <c r="F14" s="3">
        <f>COUNTIFS(Data!$I:$I, $A14, Data!$J:$J, F$8, Data!$K:$K, "African American")</f>
        <v>0</v>
      </c>
      <c r="G14" s="3">
        <f t="shared" si="1"/>
        <v>0</v>
      </c>
      <c r="H14" s="3">
        <f>COUNTIFS(Data!$I:$I, $A14, Data!$J:$J, H$8, Data!$K:$K, "American Indian or Alaska Native")</f>
        <v>0</v>
      </c>
      <c r="I14" s="3">
        <f>COUNTIFS(Data!$I:$I, $A14, Data!$J:$J, I$8, Data!$K:$K, "American Indian or Alaska Native")</f>
        <v>0</v>
      </c>
      <c r="J14" s="3">
        <f t="shared" si="2"/>
        <v>0</v>
      </c>
      <c r="K14" s="3">
        <f>COUNTIFS(Data!$I:$I, $A14, Data!$J:$J, K$8, Data!$K:$K, "Asian")</f>
        <v>0</v>
      </c>
      <c r="L14" s="3">
        <f>COUNTIFS(Data!$I:$I, $A14, Data!$J:$J, L$8, Data!$K:$K, "Asian")</f>
        <v>0</v>
      </c>
      <c r="M14" s="3">
        <f t="shared" si="3"/>
        <v>0</v>
      </c>
      <c r="N14" s="3">
        <f>COUNTIFS(Data!$I:$I, $A14, Data!$J:$J, N$8, Data!$K:$K, "Hispanic")</f>
        <v>0</v>
      </c>
      <c r="O14" s="3">
        <f>COUNTIFS(Data!$I:$I, $A14, Data!$J:$J, O$8, Data!$K:$K, "Hispanic")</f>
        <v>0</v>
      </c>
      <c r="P14" s="3">
        <f t="shared" si="4"/>
        <v>0</v>
      </c>
      <c r="Q14" s="3">
        <f>COUNTIFS(Data!$I:$I, $A14, Data!$J:$J, Q$8, Data!$K:$K, "Native Hawaiian or Other Pacific Islander")</f>
        <v>0</v>
      </c>
      <c r="R14" s="3">
        <f>COUNTIFS(Data!$I:$I, $A14, Data!$J:$J, R$8, Data!$K:$K, "Native Hawaiian or Other Pacific Islander")</f>
        <v>0</v>
      </c>
      <c r="S14" s="3">
        <f t="shared" si="5"/>
        <v>0</v>
      </c>
    </row>
    <row r="15" spans="1:19">
      <c r="A15" s="3">
        <v>6</v>
      </c>
      <c r="B15" s="3">
        <f>COUNTIFS(Data!$J:$J, $B$8, Data!$I:$I, $A15)</f>
        <v>0</v>
      </c>
      <c r="C15" s="3">
        <f>COUNTIFS(Data!$J:$J, $C$8, Data!$I:$I, $A15)</f>
        <v>0</v>
      </c>
      <c r="D15" s="3">
        <f t="shared" si="0"/>
        <v>0</v>
      </c>
      <c r="E15" s="3">
        <f>COUNTIFS(Data!$I:$I, $A15, Data!$J:$J, E$8, Data!$K:$K, "African American")</f>
        <v>0</v>
      </c>
      <c r="F15" s="3">
        <f>COUNTIFS(Data!$I:$I, $A15, Data!$J:$J, F$8, Data!$K:$K, "African American")</f>
        <v>0</v>
      </c>
      <c r="G15" s="3">
        <f t="shared" si="1"/>
        <v>0</v>
      </c>
      <c r="H15" s="3">
        <f>COUNTIFS(Data!$I:$I, $A15, Data!$J:$J, H$8, Data!$K:$K, "American Indian or Alaska Native")</f>
        <v>0</v>
      </c>
      <c r="I15" s="3">
        <f>COUNTIFS(Data!$I:$I, $A15, Data!$J:$J, I$8, Data!$K:$K, "American Indian or Alaska Native")</f>
        <v>0</v>
      </c>
      <c r="J15" s="3">
        <f t="shared" si="2"/>
        <v>0</v>
      </c>
      <c r="K15" s="3">
        <f>COUNTIFS(Data!$I:$I, $A15, Data!$J:$J, K$8, Data!$K:$K, "Asian")</f>
        <v>0</v>
      </c>
      <c r="L15" s="3">
        <f>COUNTIFS(Data!$I:$I, $A15, Data!$J:$J, L$8, Data!$K:$K, "Asian")</f>
        <v>0</v>
      </c>
      <c r="M15" s="3">
        <f t="shared" si="3"/>
        <v>0</v>
      </c>
      <c r="N15" s="3">
        <f>COUNTIFS(Data!$I:$I, $A15, Data!$J:$J, N$8, Data!$K:$K, "Hispanic")</f>
        <v>0</v>
      </c>
      <c r="O15" s="3">
        <f>COUNTIFS(Data!$I:$I, $A15, Data!$J:$J, O$8, Data!$K:$K, "Hispanic")</f>
        <v>0</v>
      </c>
      <c r="P15" s="3">
        <f t="shared" si="4"/>
        <v>0</v>
      </c>
      <c r="Q15" s="3">
        <f>COUNTIFS(Data!$I:$I, $A15, Data!$J:$J, Q$8, Data!$K:$K, "Native Hawaiian or Other Pacific Islander")</f>
        <v>0</v>
      </c>
      <c r="R15" s="3">
        <f>COUNTIFS(Data!$I:$I, $A15, Data!$J:$J, R$8, Data!$K:$K, "Native Hawaiian or Other Pacific Islander")</f>
        <v>0</v>
      </c>
      <c r="S15" s="3">
        <f t="shared" si="5"/>
        <v>0</v>
      </c>
    </row>
    <row r="16" spans="1:19">
      <c r="A16" s="3">
        <v>7</v>
      </c>
      <c r="B16" s="3">
        <f>COUNTIFS(Data!$J:$J, $B$8, Data!$I:$I, $A16)</f>
        <v>0</v>
      </c>
      <c r="C16" s="3">
        <f>COUNTIFS(Data!$J:$J, $C$8, Data!$I:$I, $A16)</f>
        <v>0</v>
      </c>
      <c r="D16" s="3">
        <f t="shared" si="0"/>
        <v>0</v>
      </c>
      <c r="E16" s="3">
        <f>COUNTIFS(Data!$I:$I, $A16, Data!$J:$J, E$8, Data!$K:$K, "African American")</f>
        <v>0</v>
      </c>
      <c r="F16" s="3">
        <f>COUNTIFS(Data!$I:$I, $A16, Data!$J:$J, F$8, Data!$K:$K, "African American")</f>
        <v>0</v>
      </c>
      <c r="G16" s="3">
        <f t="shared" si="1"/>
        <v>0</v>
      </c>
      <c r="H16" s="3">
        <f>COUNTIFS(Data!$I:$I, $A16, Data!$J:$J, H$8, Data!$K:$K, "American Indian or Alaska Native")</f>
        <v>0</v>
      </c>
      <c r="I16" s="3">
        <f>COUNTIFS(Data!$I:$I, $A16, Data!$J:$J, I$8, Data!$K:$K, "American Indian or Alaska Native")</f>
        <v>0</v>
      </c>
      <c r="J16" s="3">
        <f t="shared" si="2"/>
        <v>0</v>
      </c>
      <c r="K16" s="3">
        <f>COUNTIFS(Data!$I:$I, $A16, Data!$J:$J, K$8, Data!$K:$K, "Asian")</f>
        <v>0</v>
      </c>
      <c r="L16" s="3">
        <f>COUNTIFS(Data!$I:$I, $A16, Data!$J:$J, L$8, Data!$K:$K, "Asian")</f>
        <v>0</v>
      </c>
      <c r="M16" s="3">
        <f t="shared" si="3"/>
        <v>0</v>
      </c>
      <c r="N16" s="3">
        <f>COUNTIFS(Data!$I:$I, $A16, Data!$J:$J, N$8, Data!$K:$K, "Hispanic")</f>
        <v>0</v>
      </c>
      <c r="O16" s="3">
        <f>COUNTIFS(Data!$I:$I, $A16, Data!$J:$J, O$8, Data!$K:$K, "Hispanic")</f>
        <v>0</v>
      </c>
      <c r="P16" s="3">
        <f t="shared" si="4"/>
        <v>0</v>
      </c>
      <c r="Q16" s="3">
        <f>COUNTIFS(Data!$I:$I, $A16, Data!$J:$J, Q$8, Data!$K:$K, "Native Hawaiian or Other Pacific Islander")</f>
        <v>0</v>
      </c>
      <c r="R16" s="3">
        <f>COUNTIFS(Data!$I:$I, $A16, Data!$J:$J, R$8, Data!$K:$K, "Native Hawaiian or Other Pacific Islander")</f>
        <v>0</v>
      </c>
      <c r="S16" s="3">
        <f t="shared" si="5"/>
        <v>0</v>
      </c>
    </row>
    <row r="17" spans="1:19">
      <c r="A17" s="3">
        <v>8</v>
      </c>
      <c r="B17" s="3">
        <f>COUNTIFS(Data!$J:$J, $B$8, Data!$I:$I, $A17)</f>
        <v>0</v>
      </c>
      <c r="C17" s="3">
        <f>COUNTIFS(Data!$J:$J, $C$8, Data!$I:$I, $A17)</f>
        <v>0</v>
      </c>
      <c r="D17" s="3">
        <f t="shared" si="0"/>
        <v>0</v>
      </c>
      <c r="E17" s="3">
        <f>COUNTIFS(Data!$I:$I, $A17, Data!$J:$J, E$8, Data!$K:$K, "African American")</f>
        <v>0</v>
      </c>
      <c r="F17" s="3">
        <f>COUNTIFS(Data!$I:$I, $A17, Data!$J:$J, F$8, Data!$K:$K, "African American")</f>
        <v>0</v>
      </c>
      <c r="G17" s="3">
        <f t="shared" si="1"/>
        <v>0</v>
      </c>
      <c r="H17" s="3">
        <f>COUNTIFS(Data!$I:$I, $A17, Data!$J:$J, H$8, Data!$K:$K, "American Indian or Alaska Native")</f>
        <v>0</v>
      </c>
      <c r="I17" s="3">
        <f>COUNTIFS(Data!$I:$I, $A17, Data!$J:$J, I$8, Data!$K:$K, "American Indian or Alaska Native")</f>
        <v>0</v>
      </c>
      <c r="J17" s="3">
        <f t="shared" si="2"/>
        <v>0</v>
      </c>
      <c r="K17" s="3">
        <f>COUNTIFS(Data!$I:$I, $A17, Data!$J:$J, K$8, Data!$K:$K, "Asian")</f>
        <v>0</v>
      </c>
      <c r="L17" s="3">
        <f>COUNTIFS(Data!$I:$I, $A17, Data!$J:$J, L$8, Data!$K:$K, "Asian")</f>
        <v>0</v>
      </c>
      <c r="M17" s="3">
        <f t="shared" si="3"/>
        <v>0</v>
      </c>
      <c r="N17" s="3">
        <f>COUNTIFS(Data!$I:$I, $A17, Data!$J:$J, N$8, Data!$K:$K, "Hispanic")</f>
        <v>0</v>
      </c>
      <c r="O17" s="3">
        <f>COUNTIFS(Data!$I:$I, $A17, Data!$J:$J, O$8, Data!$K:$K, "Hispanic")</f>
        <v>0</v>
      </c>
      <c r="P17" s="3">
        <f t="shared" si="4"/>
        <v>0</v>
      </c>
      <c r="Q17" s="3">
        <f>COUNTIFS(Data!$I:$I, $A17, Data!$J:$J, Q$8, Data!$K:$K, "Native Hawaiian or Other Pacific Islander")</f>
        <v>0</v>
      </c>
      <c r="R17" s="3">
        <f>COUNTIFS(Data!$I:$I, $A17, Data!$J:$J, R$8, Data!$K:$K, "Native Hawaiian or Other Pacific Islander")</f>
        <v>0</v>
      </c>
      <c r="S17" s="3">
        <f t="shared" si="5"/>
        <v>0</v>
      </c>
    </row>
    <row r="18" spans="1:19">
      <c r="A18" s="3">
        <v>9</v>
      </c>
      <c r="B18" s="3">
        <f>COUNTIFS(Data!$J:$J, $B$8, Data!$I:$I, $A18)</f>
        <v>0</v>
      </c>
      <c r="C18" s="3">
        <f>COUNTIFS(Data!$J:$J, $C$8, Data!$I:$I, $A18)</f>
        <v>0</v>
      </c>
      <c r="D18" s="3">
        <f t="shared" si="0"/>
        <v>0</v>
      </c>
      <c r="E18" s="3">
        <f>COUNTIFS(Data!$I:$I, $A18, Data!$J:$J, E$8, Data!$K:$K, "African American")</f>
        <v>0</v>
      </c>
      <c r="F18" s="3">
        <f>COUNTIFS(Data!$I:$I, $A18, Data!$J:$J, F$8, Data!$K:$K, "African American")</f>
        <v>0</v>
      </c>
      <c r="G18" s="3">
        <f t="shared" si="1"/>
        <v>0</v>
      </c>
      <c r="H18" s="3">
        <f>COUNTIFS(Data!$I:$I, $A18, Data!$J:$J, H$8, Data!$K:$K, "American Indian or Alaska Native")</f>
        <v>0</v>
      </c>
      <c r="I18" s="3">
        <f>COUNTIFS(Data!$I:$I, $A18, Data!$J:$J, I$8, Data!$K:$K, "American Indian or Alaska Native")</f>
        <v>0</v>
      </c>
      <c r="J18" s="3">
        <f t="shared" si="2"/>
        <v>0</v>
      </c>
      <c r="K18" s="3">
        <f>COUNTIFS(Data!$I:$I, $A18, Data!$J:$J, K$8, Data!$K:$K, "Asian")</f>
        <v>0</v>
      </c>
      <c r="L18" s="3">
        <f>COUNTIFS(Data!$I:$I, $A18, Data!$J:$J, L$8, Data!$K:$K, "Asian")</f>
        <v>0</v>
      </c>
      <c r="M18" s="3">
        <f t="shared" si="3"/>
        <v>0</v>
      </c>
      <c r="N18" s="3">
        <f>COUNTIFS(Data!$I:$I, $A18, Data!$J:$J, N$8, Data!$K:$K, "Hispanic")</f>
        <v>0</v>
      </c>
      <c r="O18" s="3">
        <f>COUNTIFS(Data!$I:$I, $A18, Data!$J:$J, O$8, Data!$K:$K, "Hispanic")</f>
        <v>0</v>
      </c>
      <c r="P18" s="3">
        <f t="shared" si="4"/>
        <v>0</v>
      </c>
      <c r="Q18" s="3">
        <f>COUNTIFS(Data!$I:$I, $A18, Data!$J:$J, Q$8, Data!$K:$K, "Native Hawaiian or Other Pacific Islander")</f>
        <v>0</v>
      </c>
      <c r="R18" s="3">
        <f>COUNTIFS(Data!$I:$I, $A18, Data!$J:$J, R$8, Data!$K:$K, "Native Hawaiian or Other Pacific Islander")</f>
        <v>0</v>
      </c>
      <c r="S18" s="3">
        <f t="shared" si="5"/>
        <v>0</v>
      </c>
    </row>
    <row r="19" spans="1:19">
      <c r="A19" s="3">
        <v>10</v>
      </c>
      <c r="B19" s="3">
        <f>COUNTIFS(Data!$J:$J, $B$8, Data!$I:$I, $A19)</f>
        <v>0</v>
      </c>
      <c r="C19" s="3">
        <f>COUNTIFS(Data!$J:$J, $C$8, Data!$I:$I, $A19)</f>
        <v>0</v>
      </c>
      <c r="D19" s="3">
        <f t="shared" si="0"/>
        <v>0</v>
      </c>
      <c r="E19" s="3">
        <f>COUNTIFS(Data!$I:$I, $A19, Data!$J:$J, E$8, Data!$K:$K, "African American")</f>
        <v>0</v>
      </c>
      <c r="F19" s="3">
        <f>COUNTIFS(Data!$I:$I, $A19, Data!$J:$J, F$8, Data!$K:$K, "African American")</f>
        <v>0</v>
      </c>
      <c r="G19" s="3">
        <f t="shared" si="1"/>
        <v>0</v>
      </c>
      <c r="H19" s="3">
        <f>COUNTIFS(Data!$I:$I, $A19, Data!$J:$J, H$8, Data!$K:$K, "American Indian or Alaska Native")</f>
        <v>0</v>
      </c>
      <c r="I19" s="3">
        <f>COUNTIFS(Data!$I:$I, $A19, Data!$J:$J, I$8, Data!$K:$K, "American Indian or Alaska Native")</f>
        <v>0</v>
      </c>
      <c r="J19" s="3">
        <f t="shared" si="2"/>
        <v>0</v>
      </c>
      <c r="K19" s="3">
        <f>COUNTIFS(Data!$I:$I, $A19, Data!$J:$J, K$8, Data!$K:$K, "Asian")</f>
        <v>0</v>
      </c>
      <c r="L19" s="3">
        <f>COUNTIFS(Data!$I:$I, $A19, Data!$J:$J, L$8, Data!$K:$K, "Asian")</f>
        <v>0</v>
      </c>
      <c r="M19" s="3">
        <f t="shared" si="3"/>
        <v>0</v>
      </c>
      <c r="N19" s="3">
        <f>COUNTIFS(Data!$I:$I, $A19, Data!$J:$J, N$8, Data!$K:$K, "Hispanic")</f>
        <v>0</v>
      </c>
      <c r="O19" s="3">
        <f>COUNTIFS(Data!$I:$I, $A19, Data!$J:$J, O$8, Data!$K:$K, "Hispanic")</f>
        <v>0</v>
      </c>
      <c r="P19" s="3">
        <f t="shared" si="4"/>
        <v>0</v>
      </c>
      <c r="Q19" s="3">
        <f>COUNTIFS(Data!$I:$I, $A19, Data!$J:$J, Q$8, Data!$K:$K, "Native Hawaiian or Other Pacific Islander")</f>
        <v>0</v>
      </c>
      <c r="R19" s="3">
        <f>COUNTIFS(Data!$I:$I, $A19, Data!$J:$J, R$8, Data!$K:$K, "Native Hawaiian or Other Pacific Islander")</f>
        <v>0</v>
      </c>
      <c r="S19" s="3">
        <f t="shared" si="5"/>
        <v>0</v>
      </c>
    </row>
    <row r="20" spans="1:19">
      <c r="A20" s="3">
        <v>11</v>
      </c>
      <c r="B20" s="3">
        <f>COUNTIFS(Data!$J:$J, $B$8, Data!$I:$I, $A20)</f>
        <v>0</v>
      </c>
      <c r="C20" s="3">
        <f>COUNTIFS(Data!$J:$J, $C$8, Data!$I:$I, $A20)</f>
        <v>0</v>
      </c>
      <c r="D20" s="3">
        <f t="shared" si="0"/>
        <v>0</v>
      </c>
      <c r="E20" s="3">
        <f>COUNTIFS(Data!$I:$I, $A20, Data!$J:$J, E$8, Data!$K:$K, "African American")</f>
        <v>0</v>
      </c>
      <c r="F20" s="3">
        <f>COUNTIFS(Data!$I:$I, $A20, Data!$J:$J, F$8, Data!$K:$K, "African American")</f>
        <v>0</v>
      </c>
      <c r="G20" s="3">
        <f t="shared" si="1"/>
        <v>0</v>
      </c>
      <c r="H20" s="3">
        <f>COUNTIFS(Data!$I:$I, $A20, Data!$J:$J, H$8, Data!$K:$K, "American Indian or Alaska Native")</f>
        <v>0</v>
      </c>
      <c r="I20" s="3">
        <f>COUNTIFS(Data!$I:$I, $A20, Data!$J:$J, I$8, Data!$K:$K, "American Indian or Alaska Native")</f>
        <v>0</v>
      </c>
      <c r="J20" s="3">
        <f t="shared" si="2"/>
        <v>0</v>
      </c>
      <c r="K20" s="3">
        <f>COUNTIFS(Data!$I:$I, $A20, Data!$J:$J, K$8, Data!$K:$K, "Asian")</f>
        <v>0</v>
      </c>
      <c r="L20" s="3">
        <f>COUNTIFS(Data!$I:$I, $A20, Data!$J:$J, L$8, Data!$K:$K, "Asian")</f>
        <v>0</v>
      </c>
      <c r="M20" s="3">
        <f t="shared" si="3"/>
        <v>0</v>
      </c>
      <c r="N20" s="3">
        <f>COUNTIFS(Data!$I:$I, $A20, Data!$J:$J, N$8, Data!$K:$K, "Hispanic")</f>
        <v>0</v>
      </c>
      <c r="O20" s="3">
        <f>COUNTIFS(Data!$I:$I, $A20, Data!$J:$J, O$8, Data!$K:$K, "Hispanic")</f>
        <v>0</v>
      </c>
      <c r="P20" s="3">
        <f t="shared" si="4"/>
        <v>0</v>
      </c>
      <c r="Q20" s="3">
        <f>COUNTIFS(Data!$I:$I, $A20, Data!$J:$J, Q$8, Data!$K:$K, "Native Hawaiian or Other Pacific Islander")</f>
        <v>0</v>
      </c>
      <c r="R20" s="3">
        <f>COUNTIFS(Data!$I:$I, $A20, Data!$J:$J, R$8, Data!$K:$K, "Native Hawaiian or Other Pacific Islander")</f>
        <v>0</v>
      </c>
      <c r="S20" s="3">
        <f t="shared" si="5"/>
        <v>0</v>
      </c>
    </row>
    <row r="21" spans="1:19">
      <c r="A21" s="3">
        <v>12</v>
      </c>
      <c r="B21" s="3">
        <f>COUNTIFS(Data!$J:$J, $B$8, Data!$I:$I, $A21)</f>
        <v>0</v>
      </c>
      <c r="C21" s="3">
        <f>COUNTIFS(Data!$J:$J, $C$8, Data!$I:$I, $A21)</f>
        <v>0</v>
      </c>
      <c r="D21" s="3">
        <f t="shared" si="0"/>
        <v>0</v>
      </c>
      <c r="E21" s="3">
        <f>COUNTIFS(Data!$I:$I, $A21, Data!$J:$J, E$8, Data!$K:$K, "African American")</f>
        <v>0</v>
      </c>
      <c r="F21" s="3">
        <f>COUNTIFS(Data!$I:$I, $A21, Data!$J:$J, F$8, Data!$K:$K, "African American")</f>
        <v>0</v>
      </c>
      <c r="G21" s="3">
        <f t="shared" si="1"/>
        <v>0</v>
      </c>
      <c r="H21" s="3">
        <f>COUNTIFS(Data!$I:$I, $A21, Data!$J:$J, H$8, Data!$K:$K, "American Indian or Alaska Native")</f>
        <v>0</v>
      </c>
      <c r="I21" s="3">
        <f>COUNTIFS(Data!$I:$I, $A21, Data!$J:$J, I$8, Data!$K:$K, "American Indian or Alaska Native")</f>
        <v>0</v>
      </c>
      <c r="J21" s="3">
        <f t="shared" si="2"/>
        <v>0</v>
      </c>
      <c r="K21" s="3">
        <f>COUNTIFS(Data!$I:$I, $A21, Data!$J:$J, K$8, Data!$K:$K, "Asian")</f>
        <v>0</v>
      </c>
      <c r="L21" s="3">
        <f>COUNTIFS(Data!$I:$I, $A21, Data!$J:$J, L$8, Data!$K:$K, "Asian")</f>
        <v>0</v>
      </c>
      <c r="M21" s="3">
        <f t="shared" si="3"/>
        <v>0</v>
      </c>
      <c r="N21" s="3">
        <f>COUNTIFS(Data!$I:$I, $A21, Data!$J:$J, N$8, Data!$K:$K, "Hispanic")</f>
        <v>0</v>
      </c>
      <c r="O21" s="3">
        <f>COUNTIFS(Data!$I:$I, $A21, Data!$J:$J, O$8, Data!$K:$K, "Hispanic")</f>
        <v>0</v>
      </c>
      <c r="P21" s="3">
        <f t="shared" si="4"/>
        <v>0</v>
      </c>
      <c r="Q21" s="3">
        <f>COUNTIFS(Data!$I:$I, $A21, Data!$J:$J, Q$8, Data!$K:$K, "Native Hawaiian or Other Pacific Islander")</f>
        <v>0</v>
      </c>
      <c r="R21" s="3">
        <f>COUNTIFS(Data!$I:$I, $A21, Data!$J:$J, R$8, Data!$K:$K, "Native Hawaiian or Other Pacific Islander")</f>
        <v>0</v>
      </c>
      <c r="S21" s="3">
        <f t="shared" si="5"/>
        <v>0</v>
      </c>
    </row>
    <row r="22" spans="1:19">
      <c r="A22" s="3" t="s">
        <v>12</v>
      </c>
      <c r="B22" s="3">
        <f>SUM(B9:B21)</f>
        <v>0</v>
      </c>
      <c r="C22" s="3">
        <f>SUM(C9:C21)</f>
        <v>0</v>
      </c>
      <c r="D22" s="3">
        <f t="shared" si="0"/>
        <v>0</v>
      </c>
      <c r="E22" s="3">
        <f>SUM(E9:E21)</f>
        <v>0</v>
      </c>
      <c r="F22" s="3">
        <f>SUM(F9:F21)</f>
        <v>0</v>
      </c>
      <c r="G22" s="3">
        <f t="shared" si="1"/>
        <v>0</v>
      </c>
      <c r="H22" s="3">
        <f>SUM(H9:H21)</f>
        <v>0</v>
      </c>
      <c r="I22" s="3">
        <f>SUM(I9:I21)</f>
        <v>0</v>
      </c>
      <c r="J22" s="3">
        <f t="shared" si="2"/>
        <v>0</v>
      </c>
      <c r="K22" s="3">
        <f>SUM(K9:K21)</f>
        <v>0</v>
      </c>
      <c r="L22" s="3">
        <f>SUM(L9:L21)</f>
        <v>0</v>
      </c>
      <c r="M22" s="3">
        <f t="shared" si="3"/>
        <v>0</v>
      </c>
      <c r="N22" s="3">
        <f>SUM(N9:N21)</f>
        <v>0</v>
      </c>
      <c r="O22" s="3">
        <f>SUM(O9:O21)</f>
        <v>0</v>
      </c>
      <c r="P22" s="3">
        <f t="shared" si="4"/>
        <v>0</v>
      </c>
      <c r="Q22" s="3">
        <f>SUM(Q9:Q21)</f>
        <v>0</v>
      </c>
      <c r="R22" s="3">
        <f>SUM(R9:R21)</f>
        <v>0</v>
      </c>
      <c r="S22" s="3">
        <f t="shared" si="5"/>
        <v>0</v>
      </c>
    </row>
    <row r="24" spans="1:19" ht="30.75" customHeight="1">
      <c r="A24" s="4" t="s">
        <v>3</v>
      </c>
      <c r="B24" s="35" t="s">
        <v>13</v>
      </c>
      <c r="C24" s="35"/>
      <c r="D24" s="35"/>
      <c r="E24" s="35" t="s">
        <v>14</v>
      </c>
      <c r="F24" s="35"/>
      <c r="G24" s="35"/>
      <c r="H24" s="35" t="s">
        <v>15</v>
      </c>
      <c r="I24" s="35"/>
      <c r="J24" s="35"/>
      <c r="K24" s="35" t="s">
        <v>16</v>
      </c>
      <c r="L24" s="35"/>
      <c r="M24" s="35"/>
      <c r="N24" s="35">
        <v>504</v>
      </c>
      <c r="O24" s="35"/>
      <c r="P24" s="35"/>
      <c r="Q24" s="35" t="s">
        <v>17</v>
      </c>
      <c r="R24" s="35"/>
      <c r="S24" s="35"/>
    </row>
    <row r="25" spans="1:19">
      <c r="A25" s="5"/>
      <c r="B25" s="5" t="s">
        <v>10</v>
      </c>
      <c r="C25" s="5" t="s">
        <v>11</v>
      </c>
      <c r="D25" s="5" t="s">
        <v>12</v>
      </c>
      <c r="E25" s="5" t="s">
        <v>10</v>
      </c>
      <c r="F25" s="5" t="s">
        <v>11</v>
      </c>
      <c r="G25" s="5" t="s">
        <v>12</v>
      </c>
      <c r="H25" s="5" t="s">
        <v>10</v>
      </c>
      <c r="I25" s="5" t="s">
        <v>11</v>
      </c>
      <c r="J25" s="5" t="s">
        <v>12</v>
      </c>
      <c r="K25" s="5" t="s">
        <v>10</v>
      </c>
      <c r="L25" s="5" t="s">
        <v>11</v>
      </c>
      <c r="M25" s="5" t="s">
        <v>12</v>
      </c>
      <c r="N25" s="5" t="s">
        <v>10</v>
      </c>
      <c r="O25" s="5" t="s">
        <v>11</v>
      </c>
      <c r="P25" s="5" t="s">
        <v>12</v>
      </c>
      <c r="Q25" s="5" t="s">
        <v>10</v>
      </c>
      <c r="R25" s="5" t="s">
        <v>11</v>
      </c>
      <c r="S25" s="5" t="s">
        <v>12</v>
      </c>
    </row>
    <row r="26" spans="1:19">
      <c r="A26" s="3">
        <v>0</v>
      </c>
      <c r="B26" s="3">
        <f>COUNTIFS(Data!$I:$I, $A26, Data!$J:$J, B$8, Data!$K:$K, "Two or more races")</f>
        <v>0</v>
      </c>
      <c r="C26" s="3">
        <f>COUNTIFS(Data!$I:$I, $A26, Data!$J:$J, C$8, Data!$K:$K, "Two or more races")</f>
        <v>0</v>
      </c>
      <c r="D26" s="3">
        <f>SUM(B26:C26)</f>
        <v>0</v>
      </c>
      <c r="E26" s="3">
        <f>COUNTIFS(Data!$I:$I, $A26, Data!$J:$J, E$8, Data!$K:$K, "White")</f>
        <v>0</v>
      </c>
      <c r="F26" s="3">
        <f>COUNTIFS(Data!$I:$I, $A26, Data!$J:$J, F$8, Data!$K:$K, "White")</f>
        <v>0</v>
      </c>
      <c r="G26" s="3">
        <f>SUM(E26:F26)</f>
        <v>0</v>
      </c>
      <c r="H26" s="3">
        <f>COUNTIFS(Data!$I:$I, $A26, Data!$J:$J, H$25, Data!$N:$N, "Yes")</f>
        <v>0</v>
      </c>
      <c r="I26" s="3">
        <f>COUNTIFS(Data!$I:$I, $A26, Data!$J:$J, I$25, Data!$N:$N, "Yes")</f>
        <v>0</v>
      </c>
      <c r="J26" s="3">
        <f>SUM(H26:I26)</f>
        <v>0</v>
      </c>
      <c r="K26" s="3">
        <f>COUNTIFS(Data!$I:$I, $A26, Data!$J:$J, K$25, Data!$L:$L, "Yes")</f>
        <v>0</v>
      </c>
      <c r="L26" s="3">
        <f>COUNTIFS(Data!$I:$I, $A26, Data!$J:$J, L$25, Data!$L:$L, "Yes")</f>
        <v>0</v>
      </c>
      <c r="M26" s="3">
        <f>SUM(K26:L26)</f>
        <v>0</v>
      </c>
      <c r="N26" s="3">
        <f>COUNTIFS(Data!$I:$I, $A26, Data!$J:$J, N$25, Data!$M:$M, "Yes")</f>
        <v>0</v>
      </c>
      <c r="O26" s="3">
        <f>COUNTIFS(Data!$I:$I, $A26, Data!$J:$J, O$25, Data!$M:$M, "Yes")</f>
        <v>0</v>
      </c>
      <c r="P26" s="3">
        <f>SUM(N26:O26)</f>
        <v>0</v>
      </c>
      <c r="Q26" s="3">
        <f>COUNTIFS(Data!$I:$I, $A26, Data!$J:$J, Q$25, Data!O:O, "Yes")</f>
        <v>0</v>
      </c>
      <c r="R26" s="3">
        <f>COUNTIFS(Data!$I:$I, $A26, Data!$J:$J, R$25, Data!P:P, "Yes")</f>
        <v>0</v>
      </c>
      <c r="S26" s="3">
        <f>SUM(Q26:R26)</f>
        <v>0</v>
      </c>
    </row>
    <row r="27" spans="1:19">
      <c r="A27" s="3">
        <v>1</v>
      </c>
      <c r="B27" s="3">
        <f>COUNTIFS(Data!$I:$I, $A27, Data!$J:$J, B$8, Data!$K:$K, "Two or more races")</f>
        <v>0</v>
      </c>
      <c r="C27" s="3">
        <f>COUNTIFS(Data!$I:$I, $A27, Data!$J:$J, C$8, Data!$K:$K, "Two or more races")</f>
        <v>0</v>
      </c>
      <c r="D27" s="3">
        <f t="shared" ref="D27:D39" si="6">SUM(B27:C27)</f>
        <v>0</v>
      </c>
      <c r="E27" s="3">
        <f>COUNTIFS(Data!$I:$I, $A27, Data!$J:$J, E$8, Data!$K:$K, "White")</f>
        <v>0</v>
      </c>
      <c r="F27" s="3">
        <f>COUNTIFS(Data!$I:$I, $A27, Data!$J:$J, F$8, Data!$K:$K, "White")</f>
        <v>0</v>
      </c>
      <c r="G27" s="3">
        <f t="shared" ref="G27:G39" si="7">SUM(E27:F27)</f>
        <v>0</v>
      </c>
      <c r="H27" s="3">
        <f>COUNTIFS(Data!$I:$I, $A27, Data!$J:$J, H$25, Data!$N:$N, "Yes")</f>
        <v>0</v>
      </c>
      <c r="I27" s="3">
        <f>COUNTIFS(Data!$I:$I, $A27, Data!$J:$J, I$25, Data!$N:$N, "Yes")</f>
        <v>0</v>
      </c>
      <c r="J27" s="3">
        <f t="shared" ref="J27:J39" si="8">SUM(H27:I27)</f>
        <v>0</v>
      </c>
      <c r="K27" s="3">
        <f>COUNTIFS(Data!$I:$I, $A27, Data!$J:$J, K$25, Data!$L:$L, "Yes")</f>
        <v>0</v>
      </c>
      <c r="L27" s="3">
        <f>COUNTIFS(Data!$I:$I, $A27, Data!$J:$J, L$25, Data!$L:$L, "Yes")</f>
        <v>0</v>
      </c>
      <c r="M27" s="3">
        <f t="shared" ref="M27:M39" si="9">SUM(K27:L27)</f>
        <v>0</v>
      </c>
      <c r="N27" s="3">
        <f>COUNTIFS(Data!$I:$I, $A27, Data!$J:$J, N$25, Data!$M:$M, "Yes")</f>
        <v>0</v>
      </c>
      <c r="O27" s="3">
        <f>COUNTIFS(Data!$I:$I, $A27, Data!$J:$J, O$25, Data!$M:$M, "Yes")</f>
        <v>0</v>
      </c>
      <c r="P27" s="3">
        <f t="shared" ref="P27:P39" si="10">SUM(N27:O27)</f>
        <v>0</v>
      </c>
      <c r="Q27" s="3">
        <f>COUNTIFS(Data!$I:$I, $A27, Data!$J:$J, Q$25, Data!O:O, "Yes")</f>
        <v>0</v>
      </c>
      <c r="R27" s="3">
        <f>COUNTIFS(Data!$I:$I, $A27, Data!$J:$J, R$25, Data!P:P, "Yes")</f>
        <v>0</v>
      </c>
      <c r="S27" s="3">
        <f t="shared" ref="S27:S39" si="11">SUM(Q27:R27)</f>
        <v>0</v>
      </c>
    </row>
    <row r="28" spans="1:19">
      <c r="A28" s="3">
        <v>2</v>
      </c>
      <c r="B28" s="3">
        <f>COUNTIFS(Data!$I:$I, $A28, Data!$J:$J, B$8, Data!$K:$K, "Two or more races")</f>
        <v>0</v>
      </c>
      <c r="C28" s="3">
        <f>COUNTIFS(Data!$I:$I, $A28, Data!$J:$J, C$8, Data!$K:$K, "Two or more races")</f>
        <v>0</v>
      </c>
      <c r="D28" s="3">
        <f t="shared" si="6"/>
        <v>0</v>
      </c>
      <c r="E28" s="3">
        <f>COUNTIFS(Data!$I:$I, $A28, Data!$J:$J, E$8, Data!$K:$K, "White")</f>
        <v>0</v>
      </c>
      <c r="F28" s="3">
        <f>COUNTIFS(Data!$I:$I, $A28, Data!$J:$J, F$8, Data!$K:$K, "White")</f>
        <v>0</v>
      </c>
      <c r="G28" s="3">
        <f t="shared" si="7"/>
        <v>0</v>
      </c>
      <c r="H28" s="3">
        <f>COUNTIFS(Data!$I:$I, $A28, Data!$J:$J, H$25, Data!$N:$N, "Yes")</f>
        <v>0</v>
      </c>
      <c r="I28" s="3">
        <f>COUNTIFS(Data!$I:$I, $A28, Data!$J:$J, I$25, Data!$N:$N, "Yes")</f>
        <v>0</v>
      </c>
      <c r="J28" s="3">
        <f t="shared" si="8"/>
        <v>0</v>
      </c>
      <c r="K28" s="3">
        <f>COUNTIFS(Data!$I:$I, $A28, Data!$J:$J, K$25, Data!$L:$L, "Yes")</f>
        <v>0</v>
      </c>
      <c r="L28" s="3">
        <f>COUNTIFS(Data!$I:$I, $A28, Data!$J:$J, L$25, Data!$L:$L, "Yes")</f>
        <v>0</v>
      </c>
      <c r="M28" s="3">
        <f t="shared" si="9"/>
        <v>0</v>
      </c>
      <c r="N28" s="3">
        <f>COUNTIFS(Data!$I:$I, $A28, Data!$J:$J, N$25, Data!$M:$M, "Yes")</f>
        <v>0</v>
      </c>
      <c r="O28" s="3">
        <f>COUNTIFS(Data!$I:$I, $A28, Data!$J:$J, O$25, Data!$M:$M, "Yes")</f>
        <v>0</v>
      </c>
      <c r="P28" s="3">
        <f t="shared" si="10"/>
        <v>0</v>
      </c>
      <c r="Q28" s="3">
        <f>COUNTIFS(Data!$I:$I, $A28, Data!$J:$J, Q$25, Data!O:O, "Yes")</f>
        <v>0</v>
      </c>
      <c r="R28" s="3">
        <f>COUNTIFS(Data!$I:$I, $A28, Data!$J:$J, R$25, Data!P:P, "Yes")</f>
        <v>0</v>
      </c>
      <c r="S28" s="3">
        <f t="shared" si="11"/>
        <v>0</v>
      </c>
    </row>
    <row r="29" spans="1:19">
      <c r="A29" s="3">
        <v>3</v>
      </c>
      <c r="B29" s="3">
        <f>COUNTIFS(Data!$I:$I, $A29, Data!$J:$J, B$8, Data!$K:$K, "Two or more races")</f>
        <v>0</v>
      </c>
      <c r="C29" s="3">
        <f>COUNTIFS(Data!$I:$I, $A29, Data!$J:$J, C$8, Data!$K:$K, "Two or more races")</f>
        <v>0</v>
      </c>
      <c r="D29" s="3">
        <f t="shared" si="6"/>
        <v>0</v>
      </c>
      <c r="E29" s="3">
        <f>COUNTIFS(Data!$I:$I, $A29, Data!$J:$J, E$8, Data!$K:$K, "White")</f>
        <v>0</v>
      </c>
      <c r="F29" s="3">
        <f>COUNTIFS(Data!$I:$I, $A29, Data!$J:$J, F$8, Data!$K:$K, "White")</f>
        <v>0</v>
      </c>
      <c r="G29" s="3">
        <f t="shared" si="7"/>
        <v>0</v>
      </c>
      <c r="H29" s="3">
        <f>COUNTIFS(Data!$I:$I, $A29, Data!$J:$J, H$25, Data!$N:$N, "Yes")</f>
        <v>0</v>
      </c>
      <c r="I29" s="3">
        <f>COUNTIFS(Data!$I:$I, $A29, Data!$J:$J, I$25, Data!$N:$N, "Yes")</f>
        <v>0</v>
      </c>
      <c r="J29" s="3">
        <f t="shared" si="8"/>
        <v>0</v>
      </c>
      <c r="K29" s="3">
        <f>COUNTIFS(Data!$I:$I, $A29, Data!$J:$J, K$25, Data!$L:$L, "Yes")</f>
        <v>0</v>
      </c>
      <c r="L29" s="3">
        <f>COUNTIFS(Data!$I:$I, $A29, Data!$J:$J, L$25, Data!$L:$L, "Yes")</f>
        <v>0</v>
      </c>
      <c r="M29" s="3">
        <f t="shared" si="9"/>
        <v>0</v>
      </c>
      <c r="N29" s="3">
        <f>COUNTIFS(Data!$I:$I, $A29, Data!$J:$J, N$25, Data!$M:$M, "Yes")</f>
        <v>0</v>
      </c>
      <c r="O29" s="3">
        <f>COUNTIFS(Data!$I:$I, $A29, Data!$J:$J, O$25, Data!$M:$M, "Yes")</f>
        <v>0</v>
      </c>
      <c r="P29" s="3">
        <f t="shared" si="10"/>
        <v>0</v>
      </c>
      <c r="Q29" s="3">
        <f>COUNTIFS(Data!$I:$I, $A29, Data!$J:$J, Q$25, Data!O:O, "Yes")</f>
        <v>0</v>
      </c>
      <c r="R29" s="3">
        <f>COUNTIFS(Data!$I:$I, $A29, Data!$J:$J, R$25, Data!P:P, "Yes")</f>
        <v>0</v>
      </c>
      <c r="S29" s="3">
        <f t="shared" si="11"/>
        <v>0</v>
      </c>
    </row>
    <row r="30" spans="1:19">
      <c r="A30" s="3">
        <v>4</v>
      </c>
      <c r="B30" s="3">
        <f>COUNTIFS(Data!$I:$I, $A30, Data!$J:$J, B$8, Data!$K:$K, "Two or more races")</f>
        <v>0</v>
      </c>
      <c r="C30" s="3">
        <f>COUNTIFS(Data!$I:$I, $A30, Data!$J:$J, C$8, Data!$K:$K, "Two or more races")</f>
        <v>0</v>
      </c>
      <c r="D30" s="3">
        <f t="shared" si="6"/>
        <v>0</v>
      </c>
      <c r="E30" s="3">
        <f>COUNTIFS(Data!$I:$I, $A30, Data!$J:$J, E$8, Data!$K:$K, "White")</f>
        <v>0</v>
      </c>
      <c r="F30" s="3">
        <f>COUNTIFS(Data!$I:$I, $A30, Data!$J:$J, F$8, Data!$K:$K, "White")</f>
        <v>0</v>
      </c>
      <c r="G30" s="3">
        <f t="shared" si="7"/>
        <v>0</v>
      </c>
      <c r="H30" s="3">
        <f>COUNTIFS(Data!$I:$I, $A30, Data!$J:$J, H$25, Data!$N:$N, "Yes")</f>
        <v>0</v>
      </c>
      <c r="I30" s="3">
        <f>COUNTIFS(Data!$I:$I, $A30, Data!$J:$J, I$25, Data!$N:$N, "Yes")</f>
        <v>0</v>
      </c>
      <c r="J30" s="3">
        <f t="shared" si="8"/>
        <v>0</v>
      </c>
      <c r="K30" s="3">
        <f>COUNTIFS(Data!$I:$I, $A30, Data!$J:$J, K$25, Data!$L:$L, "Yes")</f>
        <v>0</v>
      </c>
      <c r="L30" s="3">
        <f>COUNTIFS(Data!$I:$I, $A30, Data!$J:$J, L$25, Data!$L:$L, "Yes")</f>
        <v>0</v>
      </c>
      <c r="M30" s="3">
        <f t="shared" si="9"/>
        <v>0</v>
      </c>
      <c r="N30" s="3">
        <f>COUNTIFS(Data!$I:$I, $A30, Data!$J:$J, N$25, Data!$M:$M, "Yes")</f>
        <v>0</v>
      </c>
      <c r="O30" s="3">
        <f>COUNTIFS(Data!$I:$I, $A30, Data!$J:$J, O$25, Data!$M:$M, "Yes")</f>
        <v>0</v>
      </c>
      <c r="P30" s="3">
        <f t="shared" si="10"/>
        <v>0</v>
      </c>
      <c r="Q30" s="3">
        <f>COUNTIFS(Data!$I:$I, $A30, Data!$J:$J, Q$25, Data!O:O, "Yes")</f>
        <v>0</v>
      </c>
      <c r="R30" s="3">
        <f>COUNTIFS(Data!$I:$I, $A30, Data!$J:$J, R$25, Data!P:P, "Yes")</f>
        <v>0</v>
      </c>
      <c r="S30" s="3">
        <f t="shared" si="11"/>
        <v>0</v>
      </c>
    </row>
    <row r="31" spans="1:19">
      <c r="A31" s="3">
        <v>5</v>
      </c>
      <c r="B31" s="3">
        <f>COUNTIFS(Data!$I:$I, $A31, Data!$J:$J, B$8, Data!$K:$K, "Two or more races")</f>
        <v>0</v>
      </c>
      <c r="C31" s="3">
        <f>COUNTIFS(Data!$I:$I, $A31, Data!$J:$J, C$8, Data!$K:$K, "Two or more races")</f>
        <v>0</v>
      </c>
      <c r="D31" s="3">
        <f t="shared" si="6"/>
        <v>0</v>
      </c>
      <c r="E31" s="3">
        <f>COUNTIFS(Data!$I:$I, $A31, Data!$J:$J, E$8, Data!$K:$K, "White")</f>
        <v>0</v>
      </c>
      <c r="F31" s="3">
        <f>COUNTIFS(Data!$I:$I, $A31, Data!$J:$J, F$8, Data!$K:$K, "White")</f>
        <v>0</v>
      </c>
      <c r="G31" s="3">
        <f t="shared" si="7"/>
        <v>0</v>
      </c>
      <c r="H31" s="3">
        <f>COUNTIFS(Data!$I:$I, $A31, Data!$J:$J, H$25, Data!$N:$N, "Yes")</f>
        <v>0</v>
      </c>
      <c r="I31" s="3">
        <f>COUNTIFS(Data!$I:$I, $A31, Data!$J:$J, I$25, Data!$N:$N, "Yes")</f>
        <v>0</v>
      </c>
      <c r="J31" s="3">
        <f t="shared" si="8"/>
        <v>0</v>
      </c>
      <c r="K31" s="3">
        <f>COUNTIFS(Data!$I:$I, $A31, Data!$J:$J, K$25, Data!$L:$L, "Yes")</f>
        <v>0</v>
      </c>
      <c r="L31" s="3">
        <f>COUNTIFS(Data!$I:$I, $A31, Data!$J:$J, L$25, Data!$L:$L, "Yes")</f>
        <v>0</v>
      </c>
      <c r="M31" s="3">
        <f t="shared" si="9"/>
        <v>0</v>
      </c>
      <c r="N31" s="3">
        <f>COUNTIFS(Data!$I:$I, $A31, Data!$J:$J, N$25, Data!$M:$M, "Yes")</f>
        <v>0</v>
      </c>
      <c r="O31" s="3">
        <f>COUNTIFS(Data!$I:$I, $A31, Data!$J:$J, O$25, Data!$M:$M, "Yes")</f>
        <v>0</v>
      </c>
      <c r="P31" s="3">
        <f t="shared" si="10"/>
        <v>0</v>
      </c>
      <c r="Q31" s="3">
        <f>COUNTIFS(Data!$I:$I, $A31, Data!$J:$J, Q$25, Data!O:O, "Yes")</f>
        <v>0</v>
      </c>
      <c r="R31" s="3">
        <f>COUNTIFS(Data!$I:$I, $A31, Data!$J:$J, R$25, Data!P:P, "Yes")</f>
        <v>0</v>
      </c>
      <c r="S31" s="3">
        <f t="shared" si="11"/>
        <v>0</v>
      </c>
    </row>
    <row r="32" spans="1:19">
      <c r="A32" s="3">
        <v>6</v>
      </c>
      <c r="B32" s="3">
        <f>COUNTIFS(Data!$I:$I, $A32, Data!$J:$J, B$8, Data!$K:$K, "Two or more races")</f>
        <v>0</v>
      </c>
      <c r="C32" s="3">
        <f>COUNTIFS(Data!$I:$I, $A32, Data!$J:$J, C$8, Data!$K:$K, "Two or more races")</f>
        <v>0</v>
      </c>
      <c r="D32" s="3">
        <f t="shared" si="6"/>
        <v>0</v>
      </c>
      <c r="E32" s="3">
        <f>COUNTIFS(Data!$I:$I, $A32, Data!$J:$J, E$8, Data!$K:$K, "White")</f>
        <v>0</v>
      </c>
      <c r="F32" s="3">
        <f>COUNTIFS(Data!$I:$I, $A32, Data!$J:$J, F$8, Data!$K:$K, "White")</f>
        <v>0</v>
      </c>
      <c r="G32" s="3">
        <f t="shared" si="7"/>
        <v>0</v>
      </c>
      <c r="H32" s="3">
        <f>COUNTIFS(Data!$I:$I, $A32, Data!$J:$J, H$25, Data!$N:$N, "Yes")</f>
        <v>0</v>
      </c>
      <c r="I32" s="3">
        <f>COUNTIFS(Data!$I:$I, $A32, Data!$J:$J, I$25, Data!$N:$N, "Yes")</f>
        <v>0</v>
      </c>
      <c r="J32" s="3">
        <f t="shared" si="8"/>
        <v>0</v>
      </c>
      <c r="K32" s="3">
        <f>COUNTIFS(Data!$I:$I, $A32, Data!$J:$J, K$25, Data!$L:$L, "Yes")</f>
        <v>0</v>
      </c>
      <c r="L32" s="3">
        <f>COUNTIFS(Data!$I:$I, $A32, Data!$J:$J, L$25, Data!$L:$L, "Yes")</f>
        <v>0</v>
      </c>
      <c r="M32" s="3">
        <f t="shared" si="9"/>
        <v>0</v>
      </c>
      <c r="N32" s="3">
        <f>COUNTIFS(Data!$I:$I, $A32, Data!$J:$J, N$25, Data!$M:$M, "Yes")</f>
        <v>0</v>
      </c>
      <c r="O32" s="3">
        <f>COUNTIFS(Data!$I:$I, $A32, Data!$J:$J, O$25, Data!$M:$M, "Yes")</f>
        <v>0</v>
      </c>
      <c r="P32" s="3">
        <f t="shared" si="10"/>
        <v>0</v>
      </c>
      <c r="Q32" s="3">
        <f>COUNTIFS(Data!$I:$I, $A32, Data!$J:$J, Q$25, Data!O:O, "Yes")</f>
        <v>0</v>
      </c>
      <c r="R32" s="3">
        <f>COUNTIFS(Data!$I:$I, $A32, Data!$J:$J, R$25, Data!P:P, "Yes")</f>
        <v>0</v>
      </c>
      <c r="S32" s="3">
        <f t="shared" si="11"/>
        <v>0</v>
      </c>
    </row>
    <row r="33" spans="1:19">
      <c r="A33" s="3">
        <v>7</v>
      </c>
      <c r="B33" s="3">
        <f>COUNTIFS(Data!$I:$I, $A33, Data!$J:$J, B$8, Data!$K:$K, "Two or more races")</f>
        <v>0</v>
      </c>
      <c r="C33" s="3">
        <f>COUNTIFS(Data!$I:$I, $A33, Data!$J:$J, C$8, Data!$K:$K, "Two or more races")</f>
        <v>0</v>
      </c>
      <c r="D33" s="3">
        <f t="shared" si="6"/>
        <v>0</v>
      </c>
      <c r="E33" s="3">
        <f>COUNTIFS(Data!$I:$I, $A33, Data!$J:$J, E$8, Data!$K:$K, "White")</f>
        <v>0</v>
      </c>
      <c r="F33" s="3">
        <f>COUNTIFS(Data!$I:$I, $A33, Data!$J:$J, F$8, Data!$K:$K, "White")</f>
        <v>0</v>
      </c>
      <c r="G33" s="3">
        <f t="shared" si="7"/>
        <v>0</v>
      </c>
      <c r="H33" s="3">
        <f>COUNTIFS(Data!$I:$I, $A33, Data!$J:$J, H$25, Data!$N:$N, "Yes")</f>
        <v>0</v>
      </c>
      <c r="I33" s="3">
        <f>COUNTIFS(Data!$I:$I, $A33, Data!$J:$J, I$25, Data!$N:$N, "Yes")</f>
        <v>0</v>
      </c>
      <c r="J33" s="3">
        <f t="shared" si="8"/>
        <v>0</v>
      </c>
      <c r="K33" s="3">
        <f>COUNTIFS(Data!$I:$I, $A33, Data!$J:$J, K$25, Data!$L:$L, "Yes")</f>
        <v>0</v>
      </c>
      <c r="L33" s="3">
        <f>COUNTIFS(Data!$I:$I, $A33, Data!$J:$J, L$25, Data!$L:$L, "Yes")</f>
        <v>0</v>
      </c>
      <c r="M33" s="3">
        <f t="shared" si="9"/>
        <v>0</v>
      </c>
      <c r="N33" s="3">
        <f>COUNTIFS(Data!$I:$I, $A33, Data!$J:$J, N$25, Data!$M:$M, "Yes")</f>
        <v>0</v>
      </c>
      <c r="O33" s="3">
        <f>COUNTIFS(Data!$I:$I, $A33, Data!$J:$J, O$25, Data!$M:$M, "Yes")</f>
        <v>0</v>
      </c>
      <c r="P33" s="3">
        <f t="shared" si="10"/>
        <v>0</v>
      </c>
      <c r="Q33" s="3">
        <f>COUNTIFS(Data!$I:$I, $A33, Data!$J:$J, Q$25, Data!O:O, "Yes")</f>
        <v>0</v>
      </c>
      <c r="R33" s="3">
        <f>COUNTIFS(Data!$I:$I, $A33, Data!$J:$J, R$25, Data!P:P, "Yes")</f>
        <v>0</v>
      </c>
      <c r="S33" s="3">
        <f t="shared" si="11"/>
        <v>0</v>
      </c>
    </row>
    <row r="34" spans="1:19">
      <c r="A34" s="3">
        <v>8</v>
      </c>
      <c r="B34" s="3">
        <f>COUNTIFS(Data!$I:$I, $A34, Data!$J:$J, B$8, Data!$K:$K, "Two or more races")</f>
        <v>0</v>
      </c>
      <c r="C34" s="3">
        <f>COUNTIFS(Data!$I:$I, $A34, Data!$J:$J, C$8, Data!$K:$K, "Two or more races")</f>
        <v>0</v>
      </c>
      <c r="D34" s="3">
        <f t="shared" si="6"/>
        <v>0</v>
      </c>
      <c r="E34" s="3">
        <f>COUNTIFS(Data!$I:$I, $A34, Data!$J:$J, E$8, Data!$K:$K, "White")</f>
        <v>0</v>
      </c>
      <c r="F34" s="3">
        <f>COUNTIFS(Data!$I:$I, $A34, Data!$J:$J, F$8, Data!$K:$K, "White")</f>
        <v>0</v>
      </c>
      <c r="G34" s="3">
        <f t="shared" si="7"/>
        <v>0</v>
      </c>
      <c r="H34" s="3">
        <f>COUNTIFS(Data!$I:$I, $A34, Data!$J:$J, H$25, Data!$N:$N, "Yes")</f>
        <v>0</v>
      </c>
      <c r="I34" s="3">
        <f>COUNTIFS(Data!$I:$I, $A34, Data!$J:$J, I$25, Data!$N:$N, "Yes")</f>
        <v>0</v>
      </c>
      <c r="J34" s="3">
        <f t="shared" si="8"/>
        <v>0</v>
      </c>
      <c r="K34" s="3">
        <f>COUNTIFS(Data!$I:$I, $A34, Data!$J:$J, K$25, Data!$L:$L, "Yes")</f>
        <v>0</v>
      </c>
      <c r="L34" s="3">
        <f>COUNTIFS(Data!$I:$I, $A34, Data!$J:$J, L$25, Data!$L:$L, "Yes")</f>
        <v>0</v>
      </c>
      <c r="M34" s="3">
        <f t="shared" si="9"/>
        <v>0</v>
      </c>
      <c r="N34" s="3">
        <f>COUNTIFS(Data!$I:$I, $A34, Data!$J:$J, N$25, Data!$M:$M, "Yes")</f>
        <v>0</v>
      </c>
      <c r="O34" s="3">
        <f>COUNTIFS(Data!$I:$I, $A34, Data!$J:$J, O$25, Data!$M:$M, "Yes")</f>
        <v>0</v>
      </c>
      <c r="P34" s="3">
        <f t="shared" si="10"/>
        <v>0</v>
      </c>
      <c r="Q34" s="3">
        <f>COUNTIFS(Data!$I:$I, $A34, Data!$J:$J, Q$25, Data!O:O, "Yes")</f>
        <v>0</v>
      </c>
      <c r="R34" s="3">
        <f>COUNTIFS(Data!$I:$I, $A34, Data!$J:$J, R$25, Data!P:P, "Yes")</f>
        <v>0</v>
      </c>
      <c r="S34" s="3">
        <f t="shared" si="11"/>
        <v>0</v>
      </c>
    </row>
    <row r="35" spans="1:19">
      <c r="A35" s="3">
        <v>9</v>
      </c>
      <c r="B35" s="3">
        <f>COUNTIFS(Data!$I:$I, $A35, Data!$J:$J, B$8, Data!$K:$K, "Two or more races")</f>
        <v>0</v>
      </c>
      <c r="C35" s="3">
        <f>COUNTIFS(Data!$I:$I, $A35, Data!$J:$J, C$8, Data!$K:$K, "Two or more races")</f>
        <v>0</v>
      </c>
      <c r="D35" s="3">
        <f t="shared" si="6"/>
        <v>0</v>
      </c>
      <c r="E35" s="3">
        <f>COUNTIFS(Data!$I:$I, $A35, Data!$J:$J, E$8, Data!$K:$K, "White")</f>
        <v>0</v>
      </c>
      <c r="F35" s="3">
        <f>COUNTIFS(Data!$I:$I, $A35, Data!$J:$J, F$8, Data!$K:$K, "White")</f>
        <v>0</v>
      </c>
      <c r="G35" s="3">
        <f t="shared" si="7"/>
        <v>0</v>
      </c>
      <c r="H35" s="3">
        <f>COUNTIFS(Data!$I:$I, $A35, Data!$J:$J, H$25, Data!$N:$N, "Yes")</f>
        <v>0</v>
      </c>
      <c r="I35" s="3">
        <f>COUNTIFS(Data!$I:$I, $A35, Data!$J:$J, I$25, Data!$N:$N, "Yes")</f>
        <v>0</v>
      </c>
      <c r="J35" s="3">
        <f t="shared" si="8"/>
        <v>0</v>
      </c>
      <c r="K35" s="3">
        <f>COUNTIFS(Data!$I:$I, $A35, Data!$J:$J, K$25, Data!$L:$L, "Yes")</f>
        <v>0</v>
      </c>
      <c r="L35" s="3">
        <f>COUNTIFS(Data!$I:$I, $A35, Data!$J:$J, L$25, Data!$L:$L, "Yes")</f>
        <v>0</v>
      </c>
      <c r="M35" s="3">
        <f t="shared" si="9"/>
        <v>0</v>
      </c>
      <c r="N35" s="3">
        <f>COUNTIFS(Data!$I:$I, $A35, Data!$J:$J, N$25, Data!$M:$M, "Yes")</f>
        <v>0</v>
      </c>
      <c r="O35" s="3">
        <f>COUNTIFS(Data!$I:$I, $A35, Data!$J:$J, O$25, Data!$M:$M, "Yes")</f>
        <v>0</v>
      </c>
      <c r="P35" s="3">
        <f t="shared" si="10"/>
        <v>0</v>
      </c>
      <c r="Q35" s="3">
        <f>COUNTIFS(Data!$I:$I, $A35, Data!$J:$J, Q$25, Data!O:O, "Yes")</f>
        <v>0</v>
      </c>
      <c r="R35" s="3">
        <f>COUNTIFS(Data!$I:$I, $A35, Data!$J:$J, R$25, Data!P:P, "Yes")</f>
        <v>0</v>
      </c>
      <c r="S35" s="3">
        <f t="shared" si="11"/>
        <v>0</v>
      </c>
    </row>
    <row r="36" spans="1:19">
      <c r="A36" s="3">
        <v>10</v>
      </c>
      <c r="B36" s="3">
        <f>COUNTIFS(Data!$I:$I, $A36, Data!$J:$J, B$8, Data!$K:$K, "Two or more races")</f>
        <v>0</v>
      </c>
      <c r="C36" s="3">
        <f>COUNTIFS(Data!$I:$I, $A36, Data!$J:$J, C$8, Data!$K:$K, "Two or more races")</f>
        <v>0</v>
      </c>
      <c r="D36" s="3">
        <f t="shared" si="6"/>
        <v>0</v>
      </c>
      <c r="E36" s="3">
        <f>COUNTIFS(Data!$I:$I, $A36, Data!$J:$J, E$8, Data!$K:$K, "White")</f>
        <v>0</v>
      </c>
      <c r="F36" s="3">
        <f>COUNTIFS(Data!$I:$I, $A36, Data!$J:$J, F$8, Data!$K:$K, "White")</f>
        <v>0</v>
      </c>
      <c r="G36" s="3">
        <f t="shared" si="7"/>
        <v>0</v>
      </c>
      <c r="H36" s="3">
        <f>COUNTIFS(Data!$I:$I, $A36, Data!$J:$J, H$25, Data!$N:$N, "Yes")</f>
        <v>0</v>
      </c>
      <c r="I36" s="3">
        <f>COUNTIFS(Data!$I:$I, $A36, Data!$J:$J, I$25, Data!$N:$N, "Yes")</f>
        <v>0</v>
      </c>
      <c r="J36" s="3">
        <f t="shared" si="8"/>
        <v>0</v>
      </c>
      <c r="K36" s="3">
        <f>COUNTIFS(Data!$I:$I, $A36, Data!$J:$J, K$25, Data!$L:$L, "Yes")</f>
        <v>0</v>
      </c>
      <c r="L36" s="3">
        <f>COUNTIFS(Data!$I:$I, $A36, Data!$J:$J, L$25, Data!$L:$L, "Yes")</f>
        <v>0</v>
      </c>
      <c r="M36" s="3">
        <f t="shared" si="9"/>
        <v>0</v>
      </c>
      <c r="N36" s="3">
        <f>COUNTIFS(Data!$I:$I, $A36, Data!$J:$J, N$25, Data!$M:$M, "Yes")</f>
        <v>0</v>
      </c>
      <c r="O36" s="3">
        <f>COUNTIFS(Data!$I:$I, $A36, Data!$J:$J, O$25, Data!$M:$M, "Yes")</f>
        <v>0</v>
      </c>
      <c r="P36" s="3">
        <f t="shared" si="10"/>
        <v>0</v>
      </c>
      <c r="Q36" s="3">
        <f>COUNTIFS(Data!$I:$I, $A36, Data!$J:$J, Q$25, Data!O:O, "Yes")</f>
        <v>0</v>
      </c>
      <c r="R36" s="3">
        <f>COUNTIFS(Data!$I:$I, $A36, Data!$J:$J, R$25, Data!P:P, "Yes")</f>
        <v>0</v>
      </c>
      <c r="S36" s="3">
        <f t="shared" si="11"/>
        <v>0</v>
      </c>
    </row>
    <row r="37" spans="1:19">
      <c r="A37" s="3">
        <v>11</v>
      </c>
      <c r="B37" s="3">
        <f>COUNTIFS(Data!$I:$I, $A37, Data!$J:$J, B$8, Data!$K:$K, "Two or more races")</f>
        <v>0</v>
      </c>
      <c r="C37" s="3">
        <f>COUNTIFS(Data!$I:$I, $A37, Data!$J:$J, C$8, Data!$K:$K, "Two or more races")</f>
        <v>0</v>
      </c>
      <c r="D37" s="3">
        <f t="shared" si="6"/>
        <v>0</v>
      </c>
      <c r="E37" s="3">
        <f>COUNTIFS(Data!$I:$I, $A37, Data!$J:$J, E$8, Data!$K:$K, "White")</f>
        <v>0</v>
      </c>
      <c r="F37" s="3">
        <f>COUNTIFS(Data!$I:$I, $A37, Data!$J:$J, F$8, Data!$K:$K, "White")</f>
        <v>0</v>
      </c>
      <c r="G37" s="3">
        <f t="shared" si="7"/>
        <v>0</v>
      </c>
      <c r="H37" s="3">
        <f>COUNTIFS(Data!$I:$I, $A37, Data!$J:$J, H$25, Data!$N:$N, "Yes")</f>
        <v>0</v>
      </c>
      <c r="I37" s="3">
        <f>COUNTIFS(Data!$I:$I, $A37, Data!$J:$J, I$25, Data!$N:$N, "Yes")</f>
        <v>0</v>
      </c>
      <c r="J37" s="3">
        <f t="shared" si="8"/>
        <v>0</v>
      </c>
      <c r="K37" s="3">
        <f>COUNTIFS(Data!$I:$I, $A37, Data!$J:$J, K$25, Data!$L:$L, "Yes")</f>
        <v>0</v>
      </c>
      <c r="L37" s="3">
        <f>COUNTIFS(Data!$I:$I, $A37, Data!$J:$J, L$25, Data!$L:$L, "Yes")</f>
        <v>0</v>
      </c>
      <c r="M37" s="3">
        <f t="shared" si="9"/>
        <v>0</v>
      </c>
      <c r="N37" s="3">
        <f>COUNTIFS(Data!$I:$I, $A37, Data!$J:$J, N$25, Data!$M:$M, "Yes")</f>
        <v>0</v>
      </c>
      <c r="O37" s="3">
        <f>COUNTIFS(Data!$I:$I, $A37, Data!$J:$J, O$25, Data!$M:$M, "Yes")</f>
        <v>0</v>
      </c>
      <c r="P37" s="3">
        <f t="shared" si="10"/>
        <v>0</v>
      </c>
      <c r="Q37" s="3">
        <f>COUNTIFS(Data!$I:$I, $A37, Data!$J:$J, Q$25, Data!O:O, "Yes")</f>
        <v>0</v>
      </c>
      <c r="R37" s="3">
        <f>COUNTIFS(Data!$I:$I, $A37, Data!$J:$J, R$25, Data!P:P, "Yes")</f>
        <v>0</v>
      </c>
      <c r="S37" s="3">
        <f t="shared" si="11"/>
        <v>0</v>
      </c>
    </row>
    <row r="38" spans="1:19">
      <c r="A38" s="3">
        <v>12</v>
      </c>
      <c r="B38" s="3">
        <f>COUNTIFS(Data!$I:$I, $A38, Data!$J:$J, B$8, Data!$K:$K, "Two or more races")</f>
        <v>0</v>
      </c>
      <c r="C38" s="3">
        <f>COUNTIFS(Data!$I:$I, $A38, Data!$J:$J, C$8, Data!$K:$K, "Two or more races")</f>
        <v>0</v>
      </c>
      <c r="D38" s="3">
        <f t="shared" si="6"/>
        <v>0</v>
      </c>
      <c r="E38" s="3">
        <f>COUNTIFS(Data!$I:$I, $A38, Data!$J:$J, E$8, Data!$K:$K, "White")</f>
        <v>0</v>
      </c>
      <c r="F38" s="3">
        <f>COUNTIFS(Data!$I:$I, $A38, Data!$J:$J, F$8, Data!$K:$K, "White")</f>
        <v>0</v>
      </c>
      <c r="G38" s="3">
        <f t="shared" si="7"/>
        <v>0</v>
      </c>
      <c r="H38" s="3">
        <f>COUNTIFS(Data!$I:$I, $A38, Data!$J:$J, H$25, Data!$N:$N, "Yes")</f>
        <v>0</v>
      </c>
      <c r="I38" s="3">
        <f>COUNTIFS(Data!$I:$I, $A38, Data!$J:$J, I$25, Data!$N:$N, "Yes")</f>
        <v>0</v>
      </c>
      <c r="J38" s="3">
        <f t="shared" si="8"/>
        <v>0</v>
      </c>
      <c r="K38" s="3">
        <f>COUNTIFS(Data!$I:$I, $A38, Data!$J:$J, K$25, Data!$L:$L, "Yes")</f>
        <v>0</v>
      </c>
      <c r="L38" s="3">
        <f>COUNTIFS(Data!$I:$I, $A38, Data!$J:$J, L$25, Data!$L:$L, "Yes")</f>
        <v>0</v>
      </c>
      <c r="M38" s="3">
        <f t="shared" si="9"/>
        <v>0</v>
      </c>
      <c r="N38" s="3">
        <f>COUNTIFS(Data!$I:$I, $A38, Data!$J:$J, N$25, Data!$M:$M, "Yes")</f>
        <v>0</v>
      </c>
      <c r="O38" s="3">
        <f>COUNTIFS(Data!$I:$I, $A38, Data!$J:$J, O$25, Data!$M:$M, "Yes")</f>
        <v>0</v>
      </c>
      <c r="P38" s="3">
        <f t="shared" si="10"/>
        <v>0</v>
      </c>
      <c r="Q38" s="3">
        <f>COUNTIFS(Data!$I:$I, $A38, Data!$J:$J, Q$25, Data!O:O, "Yes")</f>
        <v>0</v>
      </c>
      <c r="R38" s="3">
        <f>COUNTIFS(Data!$I:$I, $A38, Data!$J:$J, R$25, Data!P:P, "Yes")</f>
        <v>0</v>
      </c>
      <c r="S38" s="3">
        <f t="shared" si="11"/>
        <v>0</v>
      </c>
    </row>
    <row r="39" spans="1:19">
      <c r="A39" s="3" t="s">
        <v>12</v>
      </c>
      <c r="B39" s="3">
        <f>SUM(B26:B38)</f>
        <v>0</v>
      </c>
      <c r="C39" s="3">
        <f>SUM(C26:C38)</f>
        <v>0</v>
      </c>
      <c r="D39" s="3">
        <f t="shared" si="6"/>
        <v>0</v>
      </c>
      <c r="E39" s="3">
        <f>SUM(E26:E38)</f>
        <v>0</v>
      </c>
      <c r="F39" s="3">
        <f>SUM(F26:F38)</f>
        <v>0</v>
      </c>
      <c r="G39" s="3">
        <f t="shared" si="7"/>
        <v>0</v>
      </c>
      <c r="H39" s="3">
        <f>SUM(H26:H38)</f>
        <v>0</v>
      </c>
      <c r="I39" s="3">
        <f>SUM(I26:I38)</f>
        <v>0</v>
      </c>
      <c r="J39" s="3">
        <f t="shared" si="8"/>
        <v>0</v>
      </c>
      <c r="K39" s="3">
        <f>SUM(K26:K38)</f>
        <v>0</v>
      </c>
      <c r="L39" s="3">
        <f>SUM(L26:L38)</f>
        <v>0</v>
      </c>
      <c r="M39" s="3">
        <f t="shared" si="9"/>
        <v>0</v>
      </c>
      <c r="N39" s="3">
        <f>SUM(N26:N38)</f>
        <v>0</v>
      </c>
      <c r="O39" s="3">
        <f>SUM(O26:O38)</f>
        <v>0</v>
      </c>
      <c r="P39" s="3">
        <f t="shared" si="10"/>
        <v>0</v>
      </c>
      <c r="Q39" s="3">
        <f>SUM(Q26:Q38)</f>
        <v>0</v>
      </c>
      <c r="R39" s="3">
        <f>SUM(R26:R38)</f>
        <v>0</v>
      </c>
      <c r="S39" s="3">
        <f t="shared" si="11"/>
        <v>0</v>
      </c>
    </row>
    <row r="41" spans="1:19" ht="30.75" customHeight="1">
      <c r="A41" s="4" t="s">
        <v>3</v>
      </c>
      <c r="B41" s="35" t="s">
        <v>62</v>
      </c>
      <c r="C41" s="35"/>
      <c r="D41" s="35"/>
      <c r="E41" s="35" t="s">
        <v>63</v>
      </c>
      <c r="F41" s="35"/>
      <c r="G41" s="35"/>
      <c r="H41" s="35" t="s">
        <v>68</v>
      </c>
      <c r="I41" s="35"/>
      <c r="J41" s="35"/>
      <c r="K41" s="35" t="s">
        <v>64</v>
      </c>
      <c r="L41" s="35"/>
      <c r="M41" s="35"/>
      <c r="N41" s="35" t="s">
        <v>65</v>
      </c>
      <c r="O41" s="35"/>
      <c r="P41" s="35"/>
      <c r="Q41" s="35" t="s">
        <v>66</v>
      </c>
      <c r="R41" s="35"/>
      <c r="S41" s="35"/>
    </row>
    <row r="42" spans="1:19">
      <c r="A42" s="5"/>
      <c r="B42" s="5" t="s">
        <v>10</v>
      </c>
      <c r="C42" s="5" t="s">
        <v>11</v>
      </c>
      <c r="D42" s="5" t="s">
        <v>12</v>
      </c>
      <c r="E42" s="5" t="s">
        <v>10</v>
      </c>
      <c r="F42" s="5" t="s">
        <v>11</v>
      </c>
      <c r="G42" s="5" t="s">
        <v>12</v>
      </c>
      <c r="H42" s="5" t="s">
        <v>10</v>
      </c>
      <c r="I42" s="5" t="s">
        <v>11</v>
      </c>
      <c r="J42" s="5" t="s">
        <v>12</v>
      </c>
      <c r="K42" s="5" t="s">
        <v>10</v>
      </c>
      <c r="L42" s="5" t="s">
        <v>11</v>
      </c>
      <c r="M42" s="5" t="s">
        <v>12</v>
      </c>
      <c r="N42" s="5" t="s">
        <v>10</v>
      </c>
      <c r="O42" s="5" t="s">
        <v>11</v>
      </c>
      <c r="P42" s="5" t="s">
        <v>12</v>
      </c>
      <c r="Q42" s="5" t="s">
        <v>10</v>
      </c>
      <c r="R42" s="5" t="s">
        <v>11</v>
      </c>
      <c r="S42" s="5" t="s">
        <v>12</v>
      </c>
    </row>
    <row r="43" spans="1:19">
      <c r="A43" s="3">
        <v>0</v>
      </c>
      <c r="B43" s="3">
        <f>COUNTIFS(Data!$I:$I, $A43, Data!$J:$J, B$42, Data!$P:$P, "Yes")</f>
        <v>0</v>
      </c>
      <c r="C43" s="3">
        <f>COUNTIFS(Data!$I:$I, $A43, Data!$J:$J, C$42, Data!$P:$P, "Yes")</f>
        <v>0</v>
      </c>
      <c r="D43" s="3">
        <f>SUM(B43:C43)</f>
        <v>0</v>
      </c>
      <c r="E43" s="3">
        <f>COUNTIFS(Data!$I:$I, $A43, Data!$J:$J, E$42, Data!$Q:$Q, "Yes")</f>
        <v>0</v>
      </c>
      <c r="F43" s="3">
        <f>COUNTIFS(Data!$I:$I, $A43, Data!$J:$J, F$42, Data!$Q:$Q, "Yes")</f>
        <v>0</v>
      </c>
      <c r="G43" s="3">
        <f>SUM(E43:F43)</f>
        <v>0</v>
      </c>
      <c r="H43" s="3">
        <f>COUNTIFS(Data!$I:$I, $A43, Data!$J:$J, H$42, Data!$R:$R, "Yes")</f>
        <v>0</v>
      </c>
      <c r="I43" s="3">
        <f>COUNTIFS(Data!$I:$I, $A43, Data!$J:$J, I$42, Data!$R:$R, "Yes")</f>
        <v>0</v>
      </c>
      <c r="J43" s="3">
        <f>SUM(H43:I43)</f>
        <v>0</v>
      </c>
      <c r="K43" s="3">
        <f>COUNTIFS(Data!$I:$I, $A43, Data!$J:$J, K$42, Data!$S:$S, "Yes")</f>
        <v>0</v>
      </c>
      <c r="L43" s="3">
        <f>COUNTIFS(Data!$I:$I, $A43, Data!$J:$J, L$42, Data!$S:$S, "Yes")</f>
        <v>0</v>
      </c>
      <c r="M43" s="3">
        <f>SUM(K43:L43)</f>
        <v>0</v>
      </c>
      <c r="N43" s="3">
        <f>COUNTIFS(Data!$I:$I, $A43, Data!$J:$J, N$42, Data!$T:$T, "Yes")</f>
        <v>0</v>
      </c>
      <c r="O43" s="3">
        <f>COUNTIFS(Data!$I:$I, $A43, Data!$J:$J, O$42, Data!$T:$T, "Yes")</f>
        <v>0</v>
      </c>
      <c r="P43" s="3">
        <f>SUM(N43:O43)</f>
        <v>0</v>
      </c>
      <c r="Q43" s="3">
        <f>COUNTIFS(Data!$I:$I, $A43, Data!$J:$J, Q$42, Data!$U:$U, "Yes")</f>
        <v>0</v>
      </c>
      <c r="R43" s="3">
        <f>COUNTIFS(Data!$I:$I, $A43, Data!$J:$J, R$42, Data!$U:$U, "Yes")</f>
        <v>0</v>
      </c>
      <c r="S43" s="3">
        <f>SUM(Q43:R43)</f>
        <v>0</v>
      </c>
    </row>
    <row r="44" spans="1:19">
      <c r="A44" s="3">
        <v>1</v>
      </c>
      <c r="B44" s="3">
        <f>COUNTIFS(Data!$I:$I, $A44, Data!$J:$J, B$42, Data!$P:$P, "Yes")</f>
        <v>0</v>
      </c>
      <c r="C44" s="3">
        <f>COUNTIFS(Data!$I:$I, $A44, Data!$J:$J, C$42, Data!$P:$P, "Yes")</f>
        <v>0</v>
      </c>
      <c r="D44" s="3">
        <f t="shared" ref="D44:D56" si="12">SUM(B44:C44)</f>
        <v>0</v>
      </c>
      <c r="E44" s="3">
        <f>COUNTIFS(Data!$I:$I, $A44, Data!$J:$J, E$42, Data!$Q:$Q, "Yes")</f>
        <v>0</v>
      </c>
      <c r="F44" s="3">
        <f>COUNTIFS(Data!$I:$I, $A44, Data!$J:$J, F$42, Data!$Q:$Q, "Yes")</f>
        <v>0</v>
      </c>
      <c r="G44" s="3">
        <f t="shared" ref="G44:G56" si="13">SUM(E44:F44)</f>
        <v>0</v>
      </c>
      <c r="H44" s="3">
        <f>COUNTIFS(Data!$I:$I, $A44, Data!$J:$J, H$42, Data!$R:$R, "Yes")</f>
        <v>0</v>
      </c>
      <c r="I44" s="3">
        <f>COUNTIFS(Data!$I:$I, $A44, Data!$J:$J, I$42, Data!$R:$R, "Yes")</f>
        <v>0</v>
      </c>
      <c r="J44" s="3">
        <f t="shared" ref="J44:J56" si="14">SUM(H44:I44)</f>
        <v>0</v>
      </c>
      <c r="K44" s="3">
        <f>COUNTIFS(Data!$I:$I, $A44, Data!$J:$J, K$42, Data!$S:$S, "Yes")</f>
        <v>0</v>
      </c>
      <c r="L44" s="3">
        <f>COUNTIFS(Data!$I:$I, $A44, Data!$J:$J, L$42, Data!$S:$S, "Yes")</f>
        <v>0</v>
      </c>
      <c r="M44" s="3">
        <f t="shared" ref="M44:M56" si="15">SUM(K44:L44)</f>
        <v>0</v>
      </c>
      <c r="N44" s="3">
        <f>COUNTIFS(Data!$I:$I, $A44, Data!$J:$J, N$42, Data!$T:$T, "Yes")</f>
        <v>0</v>
      </c>
      <c r="O44" s="3">
        <f>COUNTIFS(Data!$I:$I, $A44, Data!$J:$J, O$42, Data!$T:$T, "Yes")</f>
        <v>0</v>
      </c>
      <c r="P44" s="3">
        <f t="shared" ref="P44:P56" si="16">SUM(N44:O44)</f>
        <v>0</v>
      </c>
      <c r="Q44" s="3">
        <f>COUNTIFS(Data!$I:$I, $A44, Data!$J:$J, Q$42, Data!$U:$U, "Yes")</f>
        <v>0</v>
      </c>
      <c r="R44" s="3">
        <f>COUNTIFS(Data!$I:$I, $A44, Data!$J:$J, R$42, Data!$U:$U, "Yes")</f>
        <v>0</v>
      </c>
      <c r="S44" s="3">
        <f t="shared" ref="S44:S56" si="17">SUM(Q44:R44)</f>
        <v>0</v>
      </c>
    </row>
    <row r="45" spans="1:19">
      <c r="A45" s="3">
        <v>2</v>
      </c>
      <c r="B45" s="3">
        <f>COUNTIFS(Data!$I:$I, $A45, Data!$J:$J, B$42, Data!$P:$P, "Yes")</f>
        <v>0</v>
      </c>
      <c r="C45" s="3">
        <f>COUNTIFS(Data!$I:$I, $A45, Data!$J:$J, C$42, Data!$P:$P, "Yes")</f>
        <v>0</v>
      </c>
      <c r="D45" s="3">
        <f t="shared" si="12"/>
        <v>0</v>
      </c>
      <c r="E45" s="3">
        <f>COUNTIFS(Data!$I:$I, $A45, Data!$J:$J, E$42, Data!$Q:$Q, "Yes")</f>
        <v>0</v>
      </c>
      <c r="F45" s="3">
        <f>COUNTIFS(Data!$I:$I, $A45, Data!$J:$J, F$42, Data!$Q:$Q, "Yes")</f>
        <v>0</v>
      </c>
      <c r="G45" s="3">
        <f t="shared" si="13"/>
        <v>0</v>
      </c>
      <c r="H45" s="3">
        <f>COUNTIFS(Data!$I:$I, $A45, Data!$J:$J, H$42, Data!$R:$R, "Yes")</f>
        <v>0</v>
      </c>
      <c r="I45" s="3">
        <f>COUNTIFS(Data!$I:$I, $A45, Data!$J:$J, I$42, Data!$R:$R, "Yes")</f>
        <v>0</v>
      </c>
      <c r="J45" s="3">
        <f t="shared" si="14"/>
        <v>0</v>
      </c>
      <c r="K45" s="3">
        <f>COUNTIFS(Data!$I:$I, $A45, Data!$J:$J, K$42, Data!$S:$S, "Yes")</f>
        <v>0</v>
      </c>
      <c r="L45" s="3">
        <f>COUNTIFS(Data!$I:$I, $A45, Data!$J:$J, L$42, Data!$S:$S, "Yes")</f>
        <v>0</v>
      </c>
      <c r="M45" s="3">
        <f t="shared" si="15"/>
        <v>0</v>
      </c>
      <c r="N45" s="3">
        <f>COUNTIFS(Data!$I:$I, $A45, Data!$J:$J, N$42, Data!$T:$T, "Yes")</f>
        <v>0</v>
      </c>
      <c r="O45" s="3">
        <f>COUNTIFS(Data!$I:$I, $A45, Data!$J:$J, O$42, Data!$T:$T, "Yes")</f>
        <v>0</v>
      </c>
      <c r="P45" s="3">
        <f t="shared" si="16"/>
        <v>0</v>
      </c>
      <c r="Q45" s="3">
        <f>COUNTIFS(Data!$I:$I, $A45, Data!$J:$J, Q$42, Data!$U:$U, "Yes")</f>
        <v>0</v>
      </c>
      <c r="R45" s="3">
        <f>COUNTIFS(Data!$I:$I, $A45, Data!$J:$J, R$42, Data!$U:$U, "Yes")</f>
        <v>0</v>
      </c>
      <c r="S45" s="3">
        <f t="shared" si="17"/>
        <v>0</v>
      </c>
    </row>
    <row r="46" spans="1:19">
      <c r="A46" s="3">
        <v>3</v>
      </c>
      <c r="B46" s="3">
        <f>COUNTIFS(Data!$I:$I, $A46, Data!$J:$J, B$42, Data!$P:$P, "Yes")</f>
        <v>0</v>
      </c>
      <c r="C46" s="3">
        <f>COUNTIFS(Data!$I:$I, $A46, Data!$J:$J, C$42, Data!$P:$P, "Yes")</f>
        <v>0</v>
      </c>
      <c r="D46" s="3">
        <f t="shared" si="12"/>
        <v>0</v>
      </c>
      <c r="E46" s="3">
        <f>COUNTIFS(Data!$I:$I, $A46, Data!$J:$J, E$42, Data!$Q:$Q, "Yes")</f>
        <v>0</v>
      </c>
      <c r="F46" s="3">
        <f>COUNTIFS(Data!$I:$I, $A46, Data!$J:$J, F$42, Data!$Q:$Q, "Yes")</f>
        <v>0</v>
      </c>
      <c r="G46" s="3">
        <f t="shared" si="13"/>
        <v>0</v>
      </c>
      <c r="H46" s="3">
        <f>COUNTIFS(Data!$I:$I, $A46, Data!$J:$J, H$42, Data!$R:$R, "Yes")</f>
        <v>0</v>
      </c>
      <c r="I46" s="3">
        <f>COUNTIFS(Data!$I:$I, $A46, Data!$J:$J, I$42, Data!$R:$R, "Yes")</f>
        <v>0</v>
      </c>
      <c r="J46" s="3">
        <f t="shared" si="14"/>
        <v>0</v>
      </c>
      <c r="K46" s="3">
        <f>COUNTIFS(Data!$I:$I, $A46, Data!$J:$J, K$42, Data!$S:$S, "Yes")</f>
        <v>0</v>
      </c>
      <c r="L46" s="3">
        <f>COUNTIFS(Data!$I:$I, $A46, Data!$J:$J, L$42, Data!$S:$S, "Yes")</f>
        <v>0</v>
      </c>
      <c r="M46" s="3">
        <f t="shared" si="15"/>
        <v>0</v>
      </c>
      <c r="N46" s="3">
        <f>COUNTIFS(Data!$I:$I, $A46, Data!$J:$J, N$42, Data!$T:$T, "Yes")</f>
        <v>0</v>
      </c>
      <c r="O46" s="3">
        <f>COUNTIFS(Data!$I:$I, $A46, Data!$J:$J, O$42, Data!$T:$T, "Yes")</f>
        <v>0</v>
      </c>
      <c r="P46" s="3">
        <f t="shared" si="16"/>
        <v>0</v>
      </c>
      <c r="Q46" s="3">
        <f>COUNTIFS(Data!$I:$I, $A46, Data!$J:$J, Q$42, Data!$U:$U, "Yes")</f>
        <v>0</v>
      </c>
      <c r="R46" s="3">
        <f>COUNTIFS(Data!$I:$I, $A46, Data!$J:$J, R$42, Data!$U:$U, "Yes")</f>
        <v>0</v>
      </c>
      <c r="S46" s="3">
        <f t="shared" si="17"/>
        <v>0</v>
      </c>
    </row>
    <row r="47" spans="1:19">
      <c r="A47" s="3">
        <v>4</v>
      </c>
      <c r="B47" s="3">
        <f>COUNTIFS(Data!$I:$I, $A47, Data!$J:$J, B$42, Data!$P:$P, "Yes")</f>
        <v>0</v>
      </c>
      <c r="C47" s="3">
        <f>COUNTIFS(Data!$I:$I, $A47, Data!$J:$J, C$42, Data!$P:$P, "Yes")</f>
        <v>0</v>
      </c>
      <c r="D47" s="3">
        <f t="shared" si="12"/>
        <v>0</v>
      </c>
      <c r="E47" s="3">
        <f>COUNTIFS(Data!$I:$I, $A47, Data!$J:$J, E$42, Data!$Q:$Q, "Yes")</f>
        <v>0</v>
      </c>
      <c r="F47" s="3">
        <f>COUNTIFS(Data!$I:$I, $A47, Data!$J:$J, F$42, Data!$Q:$Q, "Yes")</f>
        <v>0</v>
      </c>
      <c r="G47" s="3">
        <f t="shared" si="13"/>
        <v>0</v>
      </c>
      <c r="H47" s="3">
        <f>COUNTIFS(Data!$I:$I, $A47, Data!$J:$J, H$42, Data!$R:$R, "Yes")</f>
        <v>0</v>
      </c>
      <c r="I47" s="3">
        <f>COUNTIFS(Data!$I:$I, $A47, Data!$J:$J, I$42, Data!$R:$R, "Yes")</f>
        <v>0</v>
      </c>
      <c r="J47" s="3">
        <f t="shared" si="14"/>
        <v>0</v>
      </c>
      <c r="K47" s="3">
        <f>COUNTIFS(Data!$I:$I, $A47, Data!$J:$J, K$42, Data!$S:$S, "Yes")</f>
        <v>0</v>
      </c>
      <c r="L47" s="3">
        <f>COUNTIFS(Data!$I:$I, $A47, Data!$J:$J, L$42, Data!$S:$S, "Yes")</f>
        <v>0</v>
      </c>
      <c r="M47" s="3">
        <f t="shared" si="15"/>
        <v>0</v>
      </c>
      <c r="N47" s="3">
        <f>COUNTIFS(Data!$I:$I, $A47, Data!$J:$J, N$42, Data!$T:$T, "Yes")</f>
        <v>0</v>
      </c>
      <c r="O47" s="3">
        <f>COUNTIFS(Data!$I:$I, $A47, Data!$J:$J, O$42, Data!$T:$T, "Yes")</f>
        <v>0</v>
      </c>
      <c r="P47" s="3">
        <f t="shared" si="16"/>
        <v>0</v>
      </c>
      <c r="Q47" s="3">
        <f>COUNTIFS(Data!$I:$I, $A47, Data!$J:$J, Q$42, Data!$U:$U, "Yes")</f>
        <v>0</v>
      </c>
      <c r="R47" s="3">
        <f>COUNTIFS(Data!$I:$I, $A47, Data!$J:$J, R$42, Data!$U:$U, "Yes")</f>
        <v>0</v>
      </c>
      <c r="S47" s="3">
        <f t="shared" si="17"/>
        <v>0</v>
      </c>
    </row>
    <row r="48" spans="1:19">
      <c r="A48" s="3">
        <v>5</v>
      </c>
      <c r="B48" s="3">
        <f>COUNTIFS(Data!$I:$I, $A48, Data!$J:$J, B$42, Data!$P:$P, "Yes")</f>
        <v>0</v>
      </c>
      <c r="C48" s="3">
        <f>COUNTIFS(Data!$I:$I, $A48, Data!$J:$J, C$42, Data!$P:$P, "Yes")</f>
        <v>0</v>
      </c>
      <c r="D48" s="3">
        <f t="shared" si="12"/>
        <v>0</v>
      </c>
      <c r="E48" s="3">
        <f>COUNTIFS(Data!$I:$I, $A48, Data!$J:$J, E$42, Data!$Q:$Q, "Yes")</f>
        <v>0</v>
      </c>
      <c r="F48" s="3">
        <f>COUNTIFS(Data!$I:$I, $A48, Data!$J:$J, F$42, Data!$Q:$Q, "Yes")</f>
        <v>0</v>
      </c>
      <c r="G48" s="3">
        <f t="shared" si="13"/>
        <v>0</v>
      </c>
      <c r="H48" s="3">
        <f>COUNTIFS(Data!$I:$I, $A48, Data!$J:$J, H$42, Data!$R:$R, "Yes")</f>
        <v>0</v>
      </c>
      <c r="I48" s="3">
        <f>COUNTIFS(Data!$I:$I, $A48, Data!$J:$J, I$42, Data!$R:$R, "Yes")</f>
        <v>0</v>
      </c>
      <c r="J48" s="3">
        <f t="shared" si="14"/>
        <v>0</v>
      </c>
      <c r="K48" s="3">
        <f>COUNTIFS(Data!$I:$I, $A48, Data!$J:$J, K$42, Data!$S:$S, "Yes")</f>
        <v>0</v>
      </c>
      <c r="L48" s="3">
        <f>COUNTIFS(Data!$I:$I, $A48, Data!$J:$J, L$42, Data!$S:$S, "Yes")</f>
        <v>0</v>
      </c>
      <c r="M48" s="3">
        <f t="shared" si="15"/>
        <v>0</v>
      </c>
      <c r="N48" s="3">
        <f>COUNTIFS(Data!$I:$I, $A48, Data!$J:$J, N$42, Data!$T:$T, "Yes")</f>
        <v>0</v>
      </c>
      <c r="O48" s="3">
        <f>COUNTIFS(Data!$I:$I, $A48, Data!$J:$J, O$42, Data!$T:$T, "Yes")</f>
        <v>0</v>
      </c>
      <c r="P48" s="3">
        <f t="shared" si="16"/>
        <v>0</v>
      </c>
      <c r="Q48" s="3">
        <f>COUNTIFS(Data!$I:$I, $A48, Data!$J:$J, Q$42, Data!$U:$U, "Yes")</f>
        <v>0</v>
      </c>
      <c r="R48" s="3">
        <f>COUNTIFS(Data!$I:$I, $A48, Data!$J:$J, R$42, Data!$U:$U, "Yes")</f>
        <v>0</v>
      </c>
      <c r="S48" s="3">
        <f t="shared" si="17"/>
        <v>0</v>
      </c>
    </row>
    <row r="49" spans="1:19">
      <c r="A49" s="3">
        <v>6</v>
      </c>
      <c r="B49" s="3">
        <f>COUNTIFS(Data!$I:$I, $A49, Data!$J:$J, B$42, Data!$P:$P, "Yes")</f>
        <v>0</v>
      </c>
      <c r="C49" s="3">
        <f>COUNTIFS(Data!$I:$I, $A49, Data!$J:$J, C$42, Data!$P:$P, "Yes")</f>
        <v>0</v>
      </c>
      <c r="D49" s="3">
        <f t="shared" si="12"/>
        <v>0</v>
      </c>
      <c r="E49" s="3">
        <f>COUNTIFS(Data!$I:$I, $A49, Data!$J:$J, E$42, Data!$Q:$Q, "Yes")</f>
        <v>0</v>
      </c>
      <c r="F49" s="3">
        <f>COUNTIFS(Data!$I:$I, $A49, Data!$J:$J, F$42, Data!$Q:$Q, "Yes")</f>
        <v>0</v>
      </c>
      <c r="G49" s="3">
        <f t="shared" si="13"/>
        <v>0</v>
      </c>
      <c r="H49" s="3">
        <f>COUNTIFS(Data!$I:$I, $A49, Data!$J:$J, H$42, Data!$R:$R, "Yes")</f>
        <v>0</v>
      </c>
      <c r="I49" s="3">
        <f>COUNTIFS(Data!$I:$I, $A49, Data!$J:$J, I$42, Data!$R:$R, "Yes")</f>
        <v>0</v>
      </c>
      <c r="J49" s="3">
        <f t="shared" si="14"/>
        <v>0</v>
      </c>
      <c r="K49" s="3">
        <f>COUNTIFS(Data!$I:$I, $A49, Data!$J:$J, K$42, Data!$S:$S, "Yes")</f>
        <v>0</v>
      </c>
      <c r="L49" s="3">
        <f>COUNTIFS(Data!$I:$I, $A49, Data!$J:$J, L$42, Data!$S:$S, "Yes")</f>
        <v>0</v>
      </c>
      <c r="M49" s="3">
        <f t="shared" si="15"/>
        <v>0</v>
      </c>
      <c r="N49" s="3">
        <f>COUNTIFS(Data!$I:$I, $A49, Data!$J:$J, N$42, Data!$T:$T, "Yes")</f>
        <v>0</v>
      </c>
      <c r="O49" s="3">
        <f>COUNTIFS(Data!$I:$I, $A49, Data!$J:$J, O$42, Data!$T:$T, "Yes")</f>
        <v>0</v>
      </c>
      <c r="P49" s="3">
        <f t="shared" si="16"/>
        <v>0</v>
      </c>
      <c r="Q49" s="3">
        <f>COUNTIFS(Data!$I:$I, $A49, Data!$J:$J, Q$42, Data!$U:$U, "Yes")</f>
        <v>0</v>
      </c>
      <c r="R49" s="3">
        <f>COUNTIFS(Data!$I:$I, $A49, Data!$J:$J, R$42, Data!$U:$U, "Yes")</f>
        <v>0</v>
      </c>
      <c r="S49" s="3">
        <f t="shared" si="17"/>
        <v>0</v>
      </c>
    </row>
    <row r="50" spans="1:19">
      <c r="A50" s="3">
        <v>7</v>
      </c>
      <c r="B50" s="3">
        <f>COUNTIFS(Data!$I:$I, $A50, Data!$J:$J, B$42, Data!$P:$P, "Yes")</f>
        <v>0</v>
      </c>
      <c r="C50" s="3">
        <f>COUNTIFS(Data!$I:$I, $A50, Data!$J:$J, C$42, Data!$P:$P, "Yes")</f>
        <v>0</v>
      </c>
      <c r="D50" s="3">
        <f t="shared" si="12"/>
        <v>0</v>
      </c>
      <c r="E50" s="3">
        <f>COUNTIFS(Data!$I:$I, $A50, Data!$J:$J, E$42, Data!$Q:$Q, "Yes")</f>
        <v>0</v>
      </c>
      <c r="F50" s="3">
        <f>COUNTIFS(Data!$I:$I, $A50, Data!$J:$J, F$42, Data!$Q:$Q, "Yes")</f>
        <v>0</v>
      </c>
      <c r="G50" s="3">
        <f t="shared" si="13"/>
        <v>0</v>
      </c>
      <c r="H50" s="3">
        <f>COUNTIFS(Data!$I:$I, $A50, Data!$J:$J, H$42, Data!$R:$R, "Yes")</f>
        <v>0</v>
      </c>
      <c r="I50" s="3">
        <f>COUNTIFS(Data!$I:$I, $A50, Data!$J:$J, I$42, Data!$R:$R, "Yes")</f>
        <v>0</v>
      </c>
      <c r="J50" s="3">
        <f t="shared" si="14"/>
        <v>0</v>
      </c>
      <c r="K50" s="3">
        <f>COUNTIFS(Data!$I:$I, $A50, Data!$J:$J, K$42, Data!$S:$S, "Yes")</f>
        <v>0</v>
      </c>
      <c r="L50" s="3">
        <f>COUNTIFS(Data!$I:$I, $A50, Data!$J:$J, L$42, Data!$S:$S, "Yes")</f>
        <v>0</v>
      </c>
      <c r="M50" s="3">
        <f t="shared" si="15"/>
        <v>0</v>
      </c>
      <c r="N50" s="3">
        <f>COUNTIFS(Data!$I:$I, $A50, Data!$J:$J, N$42, Data!$T:$T, "Yes")</f>
        <v>0</v>
      </c>
      <c r="O50" s="3">
        <f>COUNTIFS(Data!$I:$I, $A50, Data!$J:$J, O$42, Data!$T:$T, "Yes")</f>
        <v>0</v>
      </c>
      <c r="P50" s="3">
        <f t="shared" si="16"/>
        <v>0</v>
      </c>
      <c r="Q50" s="3">
        <f>COUNTIFS(Data!$I:$I, $A50, Data!$J:$J, Q$42, Data!$U:$U, "Yes")</f>
        <v>0</v>
      </c>
      <c r="R50" s="3">
        <f>COUNTIFS(Data!$I:$I, $A50, Data!$J:$J, R$42, Data!$U:$U, "Yes")</f>
        <v>0</v>
      </c>
      <c r="S50" s="3">
        <f t="shared" si="17"/>
        <v>0</v>
      </c>
    </row>
    <row r="51" spans="1:19">
      <c r="A51" s="3">
        <v>8</v>
      </c>
      <c r="B51" s="3">
        <f>COUNTIFS(Data!$I:$I, $A51, Data!$J:$J, B$42, Data!$P:$P, "Yes")</f>
        <v>0</v>
      </c>
      <c r="C51" s="3">
        <f>COUNTIFS(Data!$I:$I, $A51, Data!$J:$J, C$42, Data!$P:$P, "Yes")</f>
        <v>0</v>
      </c>
      <c r="D51" s="3">
        <f t="shared" si="12"/>
        <v>0</v>
      </c>
      <c r="E51" s="3">
        <f>COUNTIFS(Data!$I:$I, $A51, Data!$J:$J, E$42, Data!$Q:$Q, "Yes")</f>
        <v>0</v>
      </c>
      <c r="F51" s="3">
        <f>COUNTIFS(Data!$I:$I, $A51, Data!$J:$J, F$42, Data!$Q:$Q, "Yes")</f>
        <v>0</v>
      </c>
      <c r="G51" s="3">
        <f t="shared" si="13"/>
        <v>0</v>
      </c>
      <c r="H51" s="3">
        <f>COUNTIFS(Data!$I:$I, $A51, Data!$J:$J, H$42, Data!$R:$R, "Yes")</f>
        <v>0</v>
      </c>
      <c r="I51" s="3">
        <f>COUNTIFS(Data!$I:$I, $A51, Data!$J:$J, I$42, Data!$R:$R, "Yes")</f>
        <v>0</v>
      </c>
      <c r="J51" s="3">
        <f t="shared" si="14"/>
        <v>0</v>
      </c>
      <c r="K51" s="3">
        <f>COUNTIFS(Data!$I:$I, $A51, Data!$J:$J, K$42, Data!$S:$S, "Yes")</f>
        <v>0</v>
      </c>
      <c r="L51" s="3">
        <f>COUNTIFS(Data!$I:$I, $A51, Data!$J:$J, L$42, Data!$S:$S, "Yes")</f>
        <v>0</v>
      </c>
      <c r="M51" s="3">
        <f t="shared" si="15"/>
        <v>0</v>
      </c>
      <c r="N51" s="3">
        <f>COUNTIFS(Data!$I:$I, $A51, Data!$J:$J, N$42, Data!$T:$T, "Yes")</f>
        <v>0</v>
      </c>
      <c r="O51" s="3">
        <f>COUNTIFS(Data!$I:$I, $A51, Data!$J:$J, O$42, Data!$T:$T, "Yes")</f>
        <v>0</v>
      </c>
      <c r="P51" s="3">
        <f t="shared" si="16"/>
        <v>0</v>
      </c>
      <c r="Q51" s="3">
        <f>COUNTIFS(Data!$I:$I, $A51, Data!$J:$J, Q$42, Data!$U:$U, "Yes")</f>
        <v>0</v>
      </c>
      <c r="R51" s="3">
        <f>COUNTIFS(Data!$I:$I, $A51, Data!$J:$J, R$42, Data!$U:$U, "Yes")</f>
        <v>0</v>
      </c>
      <c r="S51" s="3">
        <f t="shared" si="17"/>
        <v>0</v>
      </c>
    </row>
    <row r="52" spans="1:19">
      <c r="A52" s="3">
        <v>9</v>
      </c>
      <c r="B52" s="3">
        <f>COUNTIFS(Data!$I:$I, $A52, Data!$J:$J, B$42, Data!$P:$P, "Yes")</f>
        <v>0</v>
      </c>
      <c r="C52" s="3">
        <f>COUNTIFS(Data!$I:$I, $A52, Data!$J:$J, C$42, Data!$P:$P, "Yes")</f>
        <v>0</v>
      </c>
      <c r="D52" s="3">
        <f t="shared" si="12"/>
        <v>0</v>
      </c>
      <c r="E52" s="3">
        <f>COUNTIFS(Data!$I:$I, $A52, Data!$J:$J, E$42, Data!$Q:$Q, "Yes")</f>
        <v>0</v>
      </c>
      <c r="F52" s="3">
        <f>COUNTIFS(Data!$I:$I, $A52, Data!$J:$J, F$42, Data!$Q:$Q, "Yes")</f>
        <v>0</v>
      </c>
      <c r="G52" s="3">
        <f t="shared" si="13"/>
        <v>0</v>
      </c>
      <c r="H52" s="3">
        <f>COUNTIFS(Data!$I:$I, $A52, Data!$J:$J, H$42, Data!$R:$R, "Yes")</f>
        <v>0</v>
      </c>
      <c r="I52" s="3">
        <f>COUNTIFS(Data!$I:$I, $A52, Data!$J:$J, I$42, Data!$R:$R, "Yes")</f>
        <v>0</v>
      </c>
      <c r="J52" s="3">
        <f t="shared" si="14"/>
        <v>0</v>
      </c>
      <c r="K52" s="3">
        <f>COUNTIFS(Data!$I:$I, $A52, Data!$J:$J, K$42, Data!$S:$S, "Yes")</f>
        <v>0</v>
      </c>
      <c r="L52" s="3">
        <f>COUNTIFS(Data!$I:$I, $A52, Data!$J:$J, L$42, Data!$S:$S, "Yes")</f>
        <v>0</v>
      </c>
      <c r="M52" s="3">
        <f t="shared" si="15"/>
        <v>0</v>
      </c>
      <c r="N52" s="3">
        <f>COUNTIFS(Data!$I:$I, $A52, Data!$J:$J, N$42, Data!$T:$T, "Yes")</f>
        <v>0</v>
      </c>
      <c r="O52" s="3">
        <f>COUNTIFS(Data!$I:$I, $A52, Data!$J:$J, O$42, Data!$T:$T, "Yes")</f>
        <v>0</v>
      </c>
      <c r="P52" s="3">
        <f t="shared" si="16"/>
        <v>0</v>
      </c>
      <c r="Q52" s="3">
        <f>COUNTIFS(Data!$I:$I, $A52, Data!$J:$J, Q$42, Data!$U:$U, "Yes")</f>
        <v>0</v>
      </c>
      <c r="R52" s="3">
        <f>COUNTIFS(Data!$I:$I, $A52, Data!$J:$J, R$42, Data!$U:$U, "Yes")</f>
        <v>0</v>
      </c>
      <c r="S52" s="3">
        <f t="shared" si="17"/>
        <v>0</v>
      </c>
    </row>
    <row r="53" spans="1:19">
      <c r="A53" s="3">
        <v>10</v>
      </c>
      <c r="B53" s="3">
        <f>COUNTIFS(Data!$I:$I, $A53, Data!$J:$J, B$42, Data!$P:$P, "Yes")</f>
        <v>0</v>
      </c>
      <c r="C53" s="3">
        <f>COUNTIFS(Data!$I:$I, $A53, Data!$J:$J, C$42, Data!$P:$P, "Yes")</f>
        <v>0</v>
      </c>
      <c r="D53" s="3">
        <f t="shared" si="12"/>
        <v>0</v>
      </c>
      <c r="E53" s="3">
        <f>COUNTIFS(Data!$I:$I, $A53, Data!$J:$J, E$42, Data!$Q:$Q, "Yes")</f>
        <v>0</v>
      </c>
      <c r="F53" s="3">
        <f>COUNTIFS(Data!$I:$I, $A53, Data!$J:$J, F$42, Data!$Q:$Q, "Yes")</f>
        <v>0</v>
      </c>
      <c r="G53" s="3">
        <f t="shared" si="13"/>
        <v>0</v>
      </c>
      <c r="H53" s="3">
        <f>COUNTIFS(Data!$I:$I, $A53, Data!$J:$J, H$42, Data!$R:$R, "Yes")</f>
        <v>0</v>
      </c>
      <c r="I53" s="3">
        <f>COUNTIFS(Data!$I:$I, $A53, Data!$J:$J, I$42, Data!$R:$R, "Yes")</f>
        <v>0</v>
      </c>
      <c r="J53" s="3">
        <f t="shared" si="14"/>
        <v>0</v>
      </c>
      <c r="K53" s="3">
        <f>COUNTIFS(Data!$I:$I, $A53, Data!$J:$J, K$42, Data!$S:$S, "Yes")</f>
        <v>0</v>
      </c>
      <c r="L53" s="3">
        <f>COUNTIFS(Data!$I:$I, $A53, Data!$J:$J, L$42, Data!$S:$S, "Yes")</f>
        <v>0</v>
      </c>
      <c r="M53" s="3">
        <f t="shared" si="15"/>
        <v>0</v>
      </c>
      <c r="N53" s="3">
        <f>COUNTIFS(Data!$I:$I, $A53, Data!$J:$J, N$42, Data!$T:$T, "Yes")</f>
        <v>0</v>
      </c>
      <c r="O53" s="3">
        <f>COUNTIFS(Data!$I:$I, $A53, Data!$J:$J, O$42, Data!$T:$T, "Yes")</f>
        <v>0</v>
      </c>
      <c r="P53" s="3">
        <f t="shared" si="16"/>
        <v>0</v>
      </c>
      <c r="Q53" s="3">
        <f>COUNTIFS(Data!$I:$I, $A53, Data!$J:$J, Q$42, Data!$U:$U, "Yes")</f>
        <v>0</v>
      </c>
      <c r="R53" s="3">
        <f>COUNTIFS(Data!$I:$I, $A53, Data!$J:$J, R$42, Data!$U:$U, "Yes")</f>
        <v>0</v>
      </c>
      <c r="S53" s="3">
        <f t="shared" si="17"/>
        <v>0</v>
      </c>
    </row>
    <row r="54" spans="1:19">
      <c r="A54" s="3">
        <v>11</v>
      </c>
      <c r="B54" s="3">
        <f>COUNTIFS(Data!$I:$I, $A54, Data!$J:$J, B$42, Data!$P:$P, "Yes")</f>
        <v>0</v>
      </c>
      <c r="C54" s="3">
        <f>COUNTIFS(Data!$I:$I, $A54, Data!$J:$J, C$42, Data!$P:$P, "Yes")</f>
        <v>0</v>
      </c>
      <c r="D54" s="3">
        <f t="shared" si="12"/>
        <v>0</v>
      </c>
      <c r="E54" s="3">
        <f>COUNTIFS(Data!$I:$I, $A54, Data!$J:$J, E$42, Data!$Q:$Q, "Yes")</f>
        <v>0</v>
      </c>
      <c r="F54" s="3">
        <f>COUNTIFS(Data!$I:$I, $A54, Data!$J:$J, F$42, Data!$Q:$Q, "Yes")</f>
        <v>0</v>
      </c>
      <c r="G54" s="3">
        <f t="shared" si="13"/>
        <v>0</v>
      </c>
      <c r="H54" s="3">
        <f>COUNTIFS(Data!$I:$I, $A54, Data!$J:$J, H$42, Data!$R:$R, "Yes")</f>
        <v>0</v>
      </c>
      <c r="I54" s="3">
        <f>COUNTIFS(Data!$I:$I, $A54, Data!$J:$J, I$42, Data!$R:$R, "Yes")</f>
        <v>0</v>
      </c>
      <c r="J54" s="3">
        <f t="shared" si="14"/>
        <v>0</v>
      </c>
      <c r="K54" s="3">
        <f>COUNTIFS(Data!$I:$I, $A54, Data!$J:$J, K$42, Data!$S:$S, "Yes")</f>
        <v>0</v>
      </c>
      <c r="L54" s="3">
        <f>COUNTIFS(Data!$I:$I, $A54, Data!$J:$J, L$42, Data!$S:$S, "Yes")</f>
        <v>0</v>
      </c>
      <c r="M54" s="3">
        <f t="shared" si="15"/>
        <v>0</v>
      </c>
      <c r="N54" s="3">
        <f>COUNTIFS(Data!$I:$I, $A54, Data!$J:$J, N$42, Data!$T:$T, "Yes")</f>
        <v>0</v>
      </c>
      <c r="O54" s="3">
        <f>COUNTIFS(Data!$I:$I, $A54, Data!$J:$J, O$42, Data!$T:$T, "Yes")</f>
        <v>0</v>
      </c>
      <c r="P54" s="3">
        <f t="shared" si="16"/>
        <v>0</v>
      </c>
      <c r="Q54" s="3">
        <f>COUNTIFS(Data!$I:$I, $A54, Data!$J:$J, Q$42, Data!$U:$U, "Yes")</f>
        <v>0</v>
      </c>
      <c r="R54" s="3">
        <f>COUNTIFS(Data!$I:$I, $A54, Data!$J:$J, R$42, Data!$U:$U, "Yes")</f>
        <v>0</v>
      </c>
      <c r="S54" s="3">
        <f t="shared" si="17"/>
        <v>0</v>
      </c>
    </row>
    <row r="55" spans="1:19">
      <c r="A55" s="3">
        <v>12</v>
      </c>
      <c r="B55" s="3">
        <f>COUNTIFS(Data!$I:$I, $A55, Data!$J:$J, B$42, Data!$P:$P, "Yes")</f>
        <v>0</v>
      </c>
      <c r="C55" s="3">
        <f>COUNTIFS(Data!$I:$I, $A55, Data!$J:$J, C$42, Data!$P:$P, "Yes")</f>
        <v>0</v>
      </c>
      <c r="D55" s="3">
        <f t="shared" si="12"/>
        <v>0</v>
      </c>
      <c r="E55" s="3">
        <f>COUNTIFS(Data!$I:$I, $A55, Data!$J:$J, E$42, Data!$Q:$Q, "Yes")</f>
        <v>0</v>
      </c>
      <c r="F55" s="3">
        <f>COUNTIFS(Data!$I:$I, $A55, Data!$J:$J, F$42, Data!$Q:$Q, "Yes")</f>
        <v>0</v>
      </c>
      <c r="G55" s="3">
        <f t="shared" si="13"/>
        <v>0</v>
      </c>
      <c r="H55" s="3">
        <f>COUNTIFS(Data!$I:$I, $A55, Data!$J:$J, H$42, Data!$R:$R, "Yes")</f>
        <v>0</v>
      </c>
      <c r="I55" s="3">
        <f>COUNTIFS(Data!$I:$I, $A55, Data!$J:$J, I$42, Data!$R:$R, "Yes")</f>
        <v>0</v>
      </c>
      <c r="J55" s="3">
        <f t="shared" si="14"/>
        <v>0</v>
      </c>
      <c r="K55" s="3">
        <f>COUNTIFS(Data!$I:$I, $A55, Data!$J:$J, K$42, Data!$S:$S, "Yes")</f>
        <v>0</v>
      </c>
      <c r="L55" s="3">
        <f>COUNTIFS(Data!$I:$I, $A55, Data!$J:$J, L$42, Data!$S:$S, "Yes")</f>
        <v>0</v>
      </c>
      <c r="M55" s="3">
        <f t="shared" si="15"/>
        <v>0</v>
      </c>
      <c r="N55" s="3">
        <f>COUNTIFS(Data!$I:$I, $A55, Data!$J:$J, N$42, Data!$T:$T, "Yes")</f>
        <v>0</v>
      </c>
      <c r="O55" s="3">
        <f>COUNTIFS(Data!$I:$I, $A55, Data!$J:$J, O$42, Data!$T:$T, "Yes")</f>
        <v>0</v>
      </c>
      <c r="P55" s="3">
        <f t="shared" si="16"/>
        <v>0</v>
      </c>
      <c r="Q55" s="3">
        <f>COUNTIFS(Data!$I:$I, $A55, Data!$J:$J, Q$42, Data!$U:$U, "Yes")</f>
        <v>0</v>
      </c>
      <c r="R55" s="3">
        <f>COUNTIFS(Data!$I:$I, $A55, Data!$J:$J, R$42, Data!$U:$U, "Yes")</f>
        <v>0</v>
      </c>
      <c r="S55" s="3">
        <f t="shared" si="17"/>
        <v>0</v>
      </c>
    </row>
    <row r="56" spans="1:19">
      <c r="A56" s="3" t="s">
        <v>12</v>
      </c>
      <c r="B56" s="3">
        <f>SUM(B43:B55)</f>
        <v>0</v>
      </c>
      <c r="C56" s="3">
        <f>SUM(C43:C55)</f>
        <v>0</v>
      </c>
      <c r="D56" s="3">
        <f t="shared" si="12"/>
        <v>0</v>
      </c>
      <c r="E56" s="3">
        <f>SUM(E43:E55)</f>
        <v>0</v>
      </c>
      <c r="F56" s="3">
        <f>SUM(F43:F55)</f>
        <v>0</v>
      </c>
      <c r="G56" s="3">
        <f t="shared" si="13"/>
        <v>0</v>
      </c>
      <c r="H56" s="3">
        <f>SUM(H43:H55)</f>
        <v>0</v>
      </c>
      <c r="I56" s="3">
        <f>SUM(I43:I55)</f>
        <v>0</v>
      </c>
      <c r="J56" s="3">
        <f t="shared" si="14"/>
        <v>0</v>
      </c>
      <c r="K56" s="3">
        <f>SUM(K43:K55)</f>
        <v>0</v>
      </c>
      <c r="L56" s="3">
        <f>SUM(L43:L55)</f>
        <v>0</v>
      </c>
      <c r="M56" s="3">
        <f t="shared" si="15"/>
        <v>0</v>
      </c>
      <c r="N56" s="3">
        <f>SUM(N43:N55)</f>
        <v>0</v>
      </c>
      <c r="O56" s="3">
        <f>SUM(O43:O55)</f>
        <v>0</v>
      </c>
      <c r="P56" s="3">
        <f t="shared" si="16"/>
        <v>0</v>
      </c>
      <c r="Q56" s="3">
        <f>SUM(Q43:Q55)</f>
        <v>0</v>
      </c>
      <c r="R56" s="3">
        <f>SUM(R43:R55)</f>
        <v>0</v>
      </c>
      <c r="S56" s="3">
        <f t="shared" si="17"/>
        <v>0</v>
      </c>
    </row>
    <row r="58" spans="1:19" ht="18">
      <c r="A58" s="1" t="s">
        <v>19</v>
      </c>
    </row>
    <row r="59" spans="1:19">
      <c r="A59" s="27"/>
      <c r="B59" s="27"/>
      <c r="C59" s="27"/>
      <c r="D59" s="27"/>
      <c r="E59" s="27"/>
      <c r="F59" s="5">
        <v>0</v>
      </c>
      <c r="G59" s="5">
        <v>1</v>
      </c>
      <c r="H59" s="5">
        <v>2</v>
      </c>
      <c r="I59" s="5">
        <v>3</v>
      </c>
      <c r="J59" s="5">
        <v>4</v>
      </c>
      <c r="K59" s="5">
        <v>5</v>
      </c>
      <c r="L59" s="5">
        <v>6</v>
      </c>
      <c r="M59" s="5">
        <v>7</v>
      </c>
      <c r="N59" s="5">
        <v>8</v>
      </c>
      <c r="O59" s="5">
        <v>9</v>
      </c>
      <c r="P59" s="5">
        <v>10</v>
      </c>
      <c r="Q59" s="5">
        <v>11</v>
      </c>
      <c r="R59" s="5">
        <v>12</v>
      </c>
    </row>
    <row r="60" spans="1:19">
      <c r="A60" s="28" t="s">
        <v>18</v>
      </c>
      <c r="B60" s="28"/>
      <c r="C60" s="28"/>
      <c r="D60" s="28"/>
      <c r="E60" s="28"/>
      <c r="F60" s="3">
        <f>SUMIF(Data!$I:$I, F$59, Data!$V:$V)</f>
        <v>0</v>
      </c>
      <c r="G60" s="3">
        <f>SUMIF(Data!$I:$I, G$59, Data!$V:$V)</f>
        <v>0</v>
      </c>
      <c r="H60" s="3">
        <f>SUMIF(Data!$I:$I, H$59, Data!$V:$V)</f>
        <v>0</v>
      </c>
      <c r="I60" s="3">
        <f>SUMIF(Data!$I:$I, I$59, Data!$V:$V)</f>
        <v>0</v>
      </c>
      <c r="J60" s="3">
        <f>SUMIF(Data!$I:$I, J$59, Data!$V:$V)</f>
        <v>0</v>
      </c>
      <c r="K60" s="3">
        <f>SUMIF(Data!$I:$I, K$59, Data!$V:$V)</f>
        <v>0</v>
      </c>
      <c r="L60" s="3">
        <f>SUMIF(Data!$I:$I, L$59, Data!$V:$V)</f>
        <v>0</v>
      </c>
      <c r="M60" s="3">
        <f>SUMIF(Data!$I:$I, M$59, Data!$V:$V)</f>
        <v>0</v>
      </c>
      <c r="N60" s="3">
        <f>SUMIF(Data!$I:$I, N$59, Data!$V:$V)</f>
        <v>0</v>
      </c>
      <c r="O60" s="3">
        <f>SUMIF(Data!$I:$I, O$59, Data!$V:$V)</f>
        <v>0</v>
      </c>
      <c r="P60" s="3">
        <f>SUMIF(Data!$I:$I, P$59, Data!$V:$V)</f>
        <v>0</v>
      </c>
      <c r="Q60" s="3">
        <f>SUMIF(Data!$I:$I, Q$59, Data!$V:$V)</f>
        <v>0</v>
      </c>
      <c r="R60" s="3">
        <f>SUMIF(Data!$I:$I, R$59, Data!$V:$V)</f>
        <v>0</v>
      </c>
    </row>
    <row r="61" spans="1:19">
      <c r="A61" s="28" t="s">
        <v>72</v>
      </c>
      <c r="B61" s="28"/>
      <c r="C61" s="28"/>
      <c r="D61" s="28"/>
      <c r="E61" s="28"/>
      <c r="F61" s="3">
        <f>SUMIF(Data!$I:$I, F$59, Data!$W:$W)</f>
        <v>0</v>
      </c>
      <c r="G61" s="3">
        <f>SUMIF(Data!$I:$I, G$59, Data!$W:$W)</f>
        <v>0</v>
      </c>
      <c r="H61" s="3">
        <f>SUMIF(Data!$I:$I, H$59, Data!$W:$W)</f>
        <v>0</v>
      </c>
      <c r="I61" s="3">
        <f>SUMIF(Data!$I:$I, I$59, Data!$W:$W)</f>
        <v>0</v>
      </c>
      <c r="J61" s="3">
        <f>SUMIF(Data!$I:$I, J$59, Data!$W:$W)</f>
        <v>0</v>
      </c>
      <c r="K61" s="3">
        <f>SUMIF(Data!$I:$I, K$59, Data!$W:$W)</f>
        <v>0</v>
      </c>
      <c r="L61" s="3">
        <f>SUMIF(Data!$I:$I, L$59, Data!$W:$W)</f>
        <v>0</v>
      </c>
      <c r="M61" s="3">
        <f>SUMIF(Data!$I:$I, M$59, Data!$W:$W)</f>
        <v>0</v>
      </c>
      <c r="N61" s="3">
        <f>SUMIF(Data!$I:$I, N$59, Data!$W:$W)</f>
        <v>0</v>
      </c>
      <c r="O61" s="3">
        <f>SUMIF(Data!$I:$I, O$59, Data!$W:$W)</f>
        <v>0</v>
      </c>
      <c r="P61" s="3">
        <f>SUMIF(Data!$I:$I, P$59, Data!$W:$W)</f>
        <v>0</v>
      </c>
      <c r="Q61" s="3">
        <f>SUMIF(Data!$I:$I, Q$59, Data!$W:$W)</f>
        <v>0</v>
      </c>
      <c r="R61" s="3">
        <f>SUMIF(Data!$I:$I, R$59, Data!$W:$W)</f>
        <v>0</v>
      </c>
    </row>
    <row r="62" spans="1:19">
      <c r="A62" s="28" t="s">
        <v>73</v>
      </c>
      <c r="B62" s="28"/>
      <c r="C62" s="28"/>
      <c r="D62" s="28"/>
      <c r="E62" s="28"/>
      <c r="F62" s="3">
        <f>SUMIF(Data!$I:$I, F$59, Data!$Y:$Y)</f>
        <v>0</v>
      </c>
      <c r="G62" s="3">
        <f>SUMIF(Data!$I:$I, G$59, Data!$Y:$Y)</f>
        <v>0</v>
      </c>
      <c r="H62" s="3">
        <f>SUMIF(Data!$I:$I, H$59, Data!$Y:$Y)</f>
        <v>0</v>
      </c>
      <c r="I62" s="3">
        <f>SUMIF(Data!$I:$I, I$59, Data!$Y:$Y)</f>
        <v>0</v>
      </c>
      <c r="J62" s="3">
        <f>SUMIF(Data!$I:$I, J$59, Data!$Y:$Y)</f>
        <v>0</v>
      </c>
      <c r="K62" s="3">
        <f>SUMIF(Data!$I:$I, K$59, Data!$Y:$Y)</f>
        <v>0</v>
      </c>
      <c r="L62" s="3">
        <f>SUMIF(Data!$I:$I, L$59, Data!$Y:$Y)</f>
        <v>0</v>
      </c>
      <c r="M62" s="3">
        <f>SUMIF(Data!$I:$I, M$59, Data!$Y:$Y)</f>
        <v>0</v>
      </c>
      <c r="N62" s="3">
        <f>SUMIF(Data!$I:$I, N$59, Data!$Y:$Y)</f>
        <v>0</v>
      </c>
      <c r="O62" s="3">
        <f>SUMIF(Data!$I:$I, O$59, Data!$Y:$Y)</f>
        <v>0</v>
      </c>
      <c r="P62" s="3">
        <f>SUMIF(Data!$I:$I, P$59, Data!$Y:$Y)</f>
        <v>0</v>
      </c>
      <c r="Q62" s="3">
        <f>SUMIF(Data!$I:$I, Q$59, Data!$Y:$Y)</f>
        <v>0</v>
      </c>
      <c r="R62" s="3">
        <f>SUMIF(Data!$I:$I, R$59, Data!$Y:$Y)</f>
        <v>0</v>
      </c>
    </row>
    <row r="63" spans="1:19">
      <c r="A63" s="28" t="s">
        <v>74</v>
      </c>
      <c r="B63" s="28"/>
      <c r="C63" s="28"/>
      <c r="D63" s="28"/>
      <c r="E63" s="28"/>
      <c r="F63" s="3">
        <f>SUMIF(Data!$I:$I, F$59, Data!$Z:$Z)</f>
        <v>0</v>
      </c>
      <c r="G63" s="3">
        <f>SUMIF(Data!$I:$I, G$59, Data!$Z:$Z)</f>
        <v>0</v>
      </c>
      <c r="H63" s="3">
        <f>SUMIF(Data!$I:$I, H$59, Data!$Z:$Z)</f>
        <v>0</v>
      </c>
      <c r="I63" s="3">
        <f>SUMIF(Data!$I:$I, I$59, Data!$Z:$Z)</f>
        <v>0</v>
      </c>
      <c r="J63" s="3">
        <f>SUMIF(Data!$I:$I, J$59, Data!$Z:$Z)</f>
        <v>0</v>
      </c>
      <c r="K63" s="3">
        <f>SUMIF(Data!$I:$I, K$59, Data!$Z:$Z)</f>
        <v>0</v>
      </c>
      <c r="L63" s="3">
        <f>SUMIF(Data!$I:$I, L$59, Data!$Z:$Z)</f>
        <v>0</v>
      </c>
      <c r="M63" s="3">
        <f>SUMIF(Data!$I:$I, M$59, Data!$Z:$Z)</f>
        <v>0</v>
      </c>
      <c r="N63" s="3">
        <f>SUMIF(Data!$I:$I, N$59, Data!$Z:$Z)</f>
        <v>0</v>
      </c>
      <c r="O63" s="3">
        <f>SUMIF(Data!$I:$I, O$59, Data!$Z:$Z)</f>
        <v>0</v>
      </c>
      <c r="P63" s="3">
        <f>SUMIF(Data!$I:$I, P$59, Data!$Z:$Z)</f>
        <v>0</v>
      </c>
      <c r="Q63" s="3">
        <f>SUMIF(Data!$I:$I, Q$59, Data!$Z:$Z)</f>
        <v>0</v>
      </c>
      <c r="R63" s="3">
        <f>SUMIF(Data!$I:$I, R$59, Data!$Z:$Z)</f>
        <v>0</v>
      </c>
    </row>
    <row r="64" spans="1:19">
      <c r="A64" s="27"/>
      <c r="B64" s="27"/>
      <c r="C64" s="27"/>
      <c r="D64" s="27"/>
      <c r="E64" s="27"/>
      <c r="F64" s="5">
        <v>0</v>
      </c>
      <c r="G64" s="5">
        <v>1</v>
      </c>
      <c r="H64" s="5">
        <v>2</v>
      </c>
      <c r="I64" s="5">
        <v>3</v>
      </c>
      <c r="J64" s="5">
        <v>4</v>
      </c>
      <c r="K64" s="5">
        <v>5</v>
      </c>
      <c r="L64" s="5">
        <v>6</v>
      </c>
      <c r="M64" s="5">
        <v>7</v>
      </c>
      <c r="N64" s="5">
        <v>8</v>
      </c>
      <c r="O64" s="5">
        <v>9</v>
      </c>
      <c r="P64" s="5">
        <v>10</v>
      </c>
      <c r="Q64" s="5">
        <v>11</v>
      </c>
      <c r="R64" s="5">
        <v>12</v>
      </c>
    </row>
    <row r="65" spans="1:18">
      <c r="A65" s="28" t="s">
        <v>75</v>
      </c>
      <c r="B65" s="28"/>
      <c r="C65" s="28"/>
      <c r="D65" s="28"/>
      <c r="E65" s="28"/>
      <c r="F65" s="12">
        <f>IFERROR(AVERAGEIF(Data!$I:$I, F$59, Data!$V:$V), 0)</f>
        <v>0</v>
      </c>
      <c r="G65" s="12">
        <f>IFERROR(AVERAGEIF(Data!$I:$I, G$59, Data!$V:$V), 0)</f>
        <v>0</v>
      </c>
      <c r="H65" s="12">
        <f>IFERROR(AVERAGEIF(Data!$I:$I, H$59, Data!$V:$V), 0)</f>
        <v>0</v>
      </c>
      <c r="I65" s="12">
        <f>IFERROR(AVERAGEIF(Data!$I:$I, I$59, Data!$V:$V), 0)</f>
        <v>0</v>
      </c>
      <c r="J65" s="12">
        <f>IFERROR(AVERAGEIF(Data!$I:$I, J$59, Data!$V:$V), 0)</f>
        <v>0</v>
      </c>
      <c r="K65" s="12">
        <f>IFERROR(AVERAGEIF(Data!$I:$I, K$59, Data!$V:$V), 0)</f>
        <v>0</v>
      </c>
      <c r="L65" s="12">
        <f>IFERROR(AVERAGEIF(Data!$I:$I, L$59, Data!$V:$V), 0)</f>
        <v>0</v>
      </c>
      <c r="M65" s="12">
        <f>IFERROR(AVERAGEIF(Data!$I:$I, M$59, Data!$V:$V), 0)</f>
        <v>0</v>
      </c>
      <c r="N65" s="12">
        <f>IFERROR(AVERAGEIF(Data!$I:$I, N$59, Data!$V:$V), 0)</f>
        <v>0</v>
      </c>
      <c r="O65" s="12">
        <f>IFERROR(AVERAGEIF(Data!$I:$I, O$59, Data!$V:$V), 0)</f>
        <v>0</v>
      </c>
      <c r="P65" s="12">
        <f>IFERROR(AVERAGEIF(Data!$I:$I, P$59, Data!$V:$V), 0)</f>
        <v>0</v>
      </c>
      <c r="Q65" s="12">
        <f>IFERROR(AVERAGEIF(Data!$I:$I, Q$59, Data!$V:$V), 0)</f>
        <v>0</v>
      </c>
      <c r="R65" s="12">
        <f>IFERROR(AVERAGEIF(Data!$I:$I, R$59, Data!$V:$V), 0)</f>
        <v>0</v>
      </c>
    </row>
    <row r="66" spans="1:18">
      <c r="A66" s="28" t="s">
        <v>76</v>
      </c>
      <c r="B66" s="28"/>
      <c r="C66" s="28"/>
      <c r="D66" s="28"/>
      <c r="E66" s="28"/>
      <c r="F66" s="12">
        <f>IFERROR(AVERAGEIF(Data!$I:$I, F$59, Data!$W:$W), 0)</f>
        <v>0</v>
      </c>
      <c r="G66" s="12">
        <f>IFERROR(AVERAGEIF(Data!$I:$I, G$59, Data!$W:$W), 0)</f>
        <v>0</v>
      </c>
      <c r="H66" s="12">
        <f>IFERROR(AVERAGEIF(Data!$I:$I, H$59, Data!$W:$W), 0)</f>
        <v>0</v>
      </c>
      <c r="I66" s="12">
        <f>IFERROR(AVERAGEIF(Data!$I:$I, I$59, Data!$W:$W), 0)</f>
        <v>0</v>
      </c>
      <c r="J66" s="12">
        <f>IFERROR(AVERAGEIF(Data!$I:$I, J$59, Data!$W:$W), 0)</f>
        <v>0</v>
      </c>
      <c r="K66" s="12">
        <f>IFERROR(AVERAGEIF(Data!$I:$I, K$59, Data!$W:$W), 0)</f>
        <v>0</v>
      </c>
      <c r="L66" s="12">
        <f>IFERROR(AVERAGEIF(Data!$I:$I, L$59, Data!$W:$W), 0)</f>
        <v>0</v>
      </c>
      <c r="M66" s="12">
        <f>IFERROR(AVERAGEIF(Data!$I:$I, M$59, Data!$W:$W), 0)</f>
        <v>0</v>
      </c>
      <c r="N66" s="12">
        <f>IFERROR(AVERAGEIF(Data!$I:$I, N$59, Data!$W:$W), 0)</f>
        <v>0</v>
      </c>
      <c r="O66" s="12">
        <f>IFERROR(AVERAGEIF(Data!$I:$I, O$59, Data!$W:$W), 0)</f>
        <v>0</v>
      </c>
      <c r="P66" s="12">
        <f>IFERROR(AVERAGEIF(Data!$I:$I, P$59, Data!$W:$W), 0)</f>
        <v>0</v>
      </c>
      <c r="Q66" s="12">
        <f>IFERROR(AVERAGEIF(Data!$I:$I, Q$59, Data!$W:$W), 0)</f>
        <v>0</v>
      </c>
      <c r="R66" s="12">
        <f>IFERROR(AVERAGEIF(Data!$I:$I, R$59, Data!$W:$W), 0)</f>
        <v>0</v>
      </c>
    </row>
    <row r="67" spans="1:18">
      <c r="A67" s="28" t="s">
        <v>77</v>
      </c>
      <c r="B67" s="28"/>
      <c r="C67" s="28"/>
      <c r="D67" s="28"/>
      <c r="E67" s="28"/>
      <c r="F67" s="12">
        <f>IFERROR(AVERAGEIF(Data!$I:$I, F$59, Data!$Y:$Y), 0)</f>
        <v>0</v>
      </c>
      <c r="G67" s="12">
        <f>IFERROR(AVERAGEIF(Data!$I:$I, G$59, Data!$Y:$Y), 0)</f>
        <v>0</v>
      </c>
      <c r="H67" s="12">
        <f>IFERROR(AVERAGEIF(Data!$I:$I, H$59, Data!$Y:$Y), 0)</f>
        <v>0</v>
      </c>
      <c r="I67" s="12">
        <f>IFERROR(AVERAGEIF(Data!$I:$I, I$59, Data!$Y:$Y), 0)</f>
        <v>0</v>
      </c>
      <c r="J67" s="12">
        <f>IFERROR(AVERAGEIF(Data!$I:$I, J$59, Data!$Y:$Y), 0)</f>
        <v>0</v>
      </c>
      <c r="K67" s="12">
        <f>IFERROR(AVERAGEIF(Data!$I:$I, K$59, Data!$Y:$Y), 0)</f>
        <v>0</v>
      </c>
      <c r="L67" s="12">
        <f>IFERROR(AVERAGEIF(Data!$I:$I, L$59, Data!$Y:$Y), 0)</f>
        <v>0</v>
      </c>
      <c r="M67" s="12">
        <f>IFERROR(AVERAGEIF(Data!$I:$I, M$59, Data!$Y:$Y), 0)</f>
        <v>0</v>
      </c>
      <c r="N67" s="12">
        <f>IFERROR(AVERAGEIF(Data!$I:$I, N$59, Data!$Y:$Y), 0)</f>
        <v>0</v>
      </c>
      <c r="O67" s="12">
        <f>IFERROR(AVERAGEIF(Data!$I:$I, O$59, Data!$Y:$Y), 0)</f>
        <v>0</v>
      </c>
      <c r="P67" s="12">
        <f>IFERROR(AVERAGEIF(Data!$I:$I, P$59, Data!$Y:$Y), 0)</f>
        <v>0</v>
      </c>
      <c r="Q67" s="12">
        <f>IFERROR(AVERAGEIF(Data!$I:$I, Q$59, Data!$Y:$Y), 0)</f>
        <v>0</v>
      </c>
      <c r="R67" s="12">
        <f>IFERROR(AVERAGEIF(Data!$I:$I, R$59, Data!$Y:$Y), 0)</f>
        <v>0</v>
      </c>
    </row>
    <row r="68" spans="1:18">
      <c r="A68" s="28" t="s">
        <v>78</v>
      </c>
      <c r="B68" s="28"/>
      <c r="C68" s="28"/>
      <c r="D68" s="28"/>
      <c r="E68" s="28"/>
      <c r="F68" s="12">
        <f>IFERROR(AVERAGEIF(Data!$I:$I, F$59, Data!$Z:$Z), 0)</f>
        <v>0</v>
      </c>
      <c r="G68" s="12">
        <f>IFERROR(AVERAGEIF(Data!$I:$I, G$59, Data!$Z:$Z), 0)</f>
        <v>0</v>
      </c>
      <c r="H68" s="12">
        <f>IFERROR(AVERAGEIF(Data!$I:$I, H$59, Data!$Z:$Z), 0)</f>
        <v>0</v>
      </c>
      <c r="I68" s="12">
        <f>IFERROR(AVERAGEIF(Data!$I:$I, I$59, Data!$Z:$Z), 0)</f>
        <v>0</v>
      </c>
      <c r="J68" s="12">
        <f>IFERROR(AVERAGEIF(Data!$I:$I, J$59, Data!$Z:$Z), 0)</f>
        <v>0</v>
      </c>
      <c r="K68" s="12">
        <f>IFERROR(AVERAGEIF(Data!$I:$I, K$59, Data!$Z:$Z), 0)</f>
        <v>0</v>
      </c>
      <c r="L68" s="12">
        <f>IFERROR(AVERAGEIF(Data!$I:$I, L$59, Data!$Z:$Z), 0)</f>
        <v>0</v>
      </c>
      <c r="M68" s="12">
        <f>IFERROR(AVERAGEIF(Data!$I:$I, M$59, Data!$Z:$Z), 0)</f>
        <v>0</v>
      </c>
      <c r="N68" s="12">
        <f>IFERROR(AVERAGEIF(Data!$I:$I, N$59, Data!$Z:$Z), 0)</f>
        <v>0</v>
      </c>
      <c r="O68" s="12">
        <f>IFERROR(AVERAGEIF(Data!$I:$I, O$59, Data!$Z:$Z), 0)</f>
        <v>0</v>
      </c>
      <c r="P68" s="12">
        <f>IFERROR(AVERAGEIF(Data!$I:$I, P$59, Data!$Z:$Z), 0)</f>
        <v>0</v>
      </c>
      <c r="Q68" s="12">
        <f>IFERROR(AVERAGEIF(Data!$I:$I, Q$59, Data!$Z:$Z), 0)</f>
        <v>0</v>
      </c>
      <c r="R68" s="12">
        <f>IFERROR(AVERAGEIF(Data!$I:$I, R$59, Data!$Z:$Z), 0)</f>
        <v>0</v>
      </c>
    </row>
    <row r="69" spans="1:18">
      <c r="A69" s="11"/>
      <c r="B69" s="11"/>
      <c r="C69" s="11"/>
      <c r="D69" s="11"/>
      <c r="E69" s="11"/>
      <c r="F69" s="11"/>
      <c r="G69" s="11"/>
      <c r="H69" s="11"/>
      <c r="I69" s="11"/>
      <c r="J69" s="11"/>
      <c r="K69" s="11"/>
      <c r="L69" s="11"/>
      <c r="M69" s="11"/>
      <c r="N69" s="11"/>
      <c r="O69" s="11"/>
      <c r="P69" s="11"/>
      <c r="Q69" s="11"/>
      <c r="R69" s="11"/>
    </row>
    <row r="70" spans="1:18" ht="18">
      <c r="A70" s="1" t="s">
        <v>20</v>
      </c>
    </row>
    <row r="71" spans="1:18">
      <c r="A71" s="32"/>
      <c r="B71" s="33"/>
      <c r="C71" s="33"/>
      <c r="D71" s="33"/>
      <c r="E71" s="34"/>
      <c r="F71" s="5">
        <v>0</v>
      </c>
      <c r="G71" s="5">
        <v>1</v>
      </c>
      <c r="H71" s="5">
        <v>2</v>
      </c>
      <c r="I71" s="5">
        <v>3</v>
      </c>
      <c r="J71" s="5">
        <v>4</v>
      </c>
      <c r="K71" s="5">
        <v>5</v>
      </c>
      <c r="L71" s="5">
        <v>6</v>
      </c>
      <c r="M71" s="5">
        <v>7</v>
      </c>
      <c r="N71" s="5">
        <v>8</v>
      </c>
      <c r="O71" s="5">
        <v>9</v>
      </c>
      <c r="P71" s="5">
        <v>10</v>
      </c>
      <c r="Q71" s="5">
        <v>11</v>
      </c>
      <c r="R71" s="5">
        <v>12</v>
      </c>
    </row>
    <row r="72" spans="1:18">
      <c r="A72" s="29" t="s">
        <v>22</v>
      </c>
      <c r="B72" s="30"/>
      <c r="C72" s="30"/>
      <c r="D72" s="30"/>
      <c r="E72" s="31"/>
      <c r="F72" s="12">
        <f>IFERROR(AVERAGEIF(Data!$I:$I, F$71, Data!$AA:$AA), 0)</f>
        <v>0</v>
      </c>
      <c r="G72" s="12">
        <f>IFERROR(AVERAGEIF(Data!$I:$I, G$71, Data!$AA:$AA), 0)</f>
        <v>0</v>
      </c>
      <c r="H72" s="12">
        <f>IFERROR(AVERAGEIF(Data!$I:$I, H$71, Data!$AA:$AA), 0)</f>
        <v>0</v>
      </c>
      <c r="I72" s="12">
        <f>IFERROR(AVERAGEIF(Data!$I:$I, I$71, Data!$AA:$AA), 0)</f>
        <v>0</v>
      </c>
      <c r="J72" s="12">
        <f>IFERROR(AVERAGEIF(Data!$I:$I, J$71, Data!$AA:$AA), 0)</f>
        <v>0</v>
      </c>
      <c r="K72" s="12">
        <f>IFERROR(AVERAGEIF(Data!$I:$I, K$71, Data!$AA:$AA), 0)</f>
        <v>0</v>
      </c>
      <c r="L72" s="12">
        <f>IFERROR(AVERAGEIF(Data!$I:$I, L$71, Data!$AA:$AA), 0)</f>
        <v>0</v>
      </c>
      <c r="M72" s="12">
        <f>IFERROR(AVERAGEIF(Data!$I:$I, M$71, Data!$AA:$AA), 0)</f>
        <v>0</v>
      </c>
      <c r="N72" s="12">
        <f>IFERROR(AVERAGEIF(Data!$I:$I, N$71, Data!$AA:$AA), 0)</f>
        <v>0</v>
      </c>
      <c r="O72" s="12">
        <f>IFERROR(AVERAGEIF(Data!$I:$I, O$71, Data!$AA:$AA), 0)</f>
        <v>0</v>
      </c>
      <c r="P72" s="12">
        <f>IFERROR(AVERAGEIF(Data!$I:$I, P$71, Data!$AA:$AA), 0)</f>
        <v>0</v>
      </c>
      <c r="Q72" s="12">
        <f>IFERROR(AVERAGEIF(Data!$I:$I, Q$71, Data!$AA:$AA), 0)</f>
        <v>0</v>
      </c>
      <c r="R72" s="12">
        <f>IFERROR(AVERAGEIF(Data!$I:$I, R$71, Data!$AA:$AA), 0)</f>
        <v>0</v>
      </c>
    </row>
    <row r="73" spans="1:18">
      <c r="A73" s="28" t="s">
        <v>21</v>
      </c>
      <c r="B73" s="28"/>
      <c r="C73" s="28"/>
      <c r="D73" s="28"/>
      <c r="E73" s="28"/>
      <c r="F73" s="12">
        <f>IFERROR(AVERAGEIF(Data!$I:$I, F$71, Data!$AB:$AB), 0)</f>
        <v>0</v>
      </c>
      <c r="G73" s="12">
        <f>IFERROR(AVERAGEIF(Data!$I:$I, G$71, Data!$AB:$AB), 0)</f>
        <v>0</v>
      </c>
      <c r="H73" s="12">
        <f>IFERROR(AVERAGEIF(Data!$I:$I, H$71, Data!$AB:$AB), 0)</f>
        <v>0</v>
      </c>
      <c r="I73" s="12">
        <f>IFERROR(AVERAGEIF(Data!$I:$I, I$71, Data!$AB:$AB), 0)</f>
        <v>0</v>
      </c>
      <c r="J73" s="12">
        <f>IFERROR(AVERAGEIF(Data!$I:$I, J$71, Data!$AB:$AB), 0)</f>
        <v>0</v>
      </c>
      <c r="K73" s="12">
        <f>IFERROR(AVERAGEIF(Data!$I:$I, K$71, Data!$AB:$AB), 0)</f>
        <v>0</v>
      </c>
      <c r="L73" s="12">
        <f>IFERROR(AVERAGEIF(Data!$I:$I, L$71, Data!$AB:$AB), 0)</f>
        <v>0</v>
      </c>
      <c r="M73" s="12">
        <f>IFERROR(AVERAGEIF(Data!$I:$I, M$71, Data!$AB:$AB), 0)</f>
        <v>0</v>
      </c>
      <c r="N73" s="12">
        <f>IFERROR(AVERAGEIF(Data!$I:$I, N$71, Data!$AB:$AB), 0)</f>
        <v>0</v>
      </c>
      <c r="O73" s="12">
        <f>IFERROR(AVERAGEIF(Data!$I:$I, O$71, Data!$AB:$AB), 0)</f>
        <v>0</v>
      </c>
      <c r="P73" s="12">
        <f>IFERROR(AVERAGEIF(Data!$I:$I, P$71, Data!$AB:$AB), 0)</f>
        <v>0</v>
      </c>
      <c r="Q73" s="12">
        <f>IFERROR(AVERAGEIF(Data!$I:$I, Q$71, Data!$AB:$AB), 0)</f>
        <v>0</v>
      </c>
      <c r="R73" s="12">
        <f>IFERROR(AVERAGEIF(Data!$I:$I, R$71, Data!$AB:$AB), 0)</f>
        <v>0</v>
      </c>
    </row>
    <row r="74" spans="1:18">
      <c r="A74" s="28" t="s">
        <v>69</v>
      </c>
      <c r="B74" s="28" t="s">
        <v>69</v>
      </c>
      <c r="C74" s="28"/>
      <c r="D74" s="28"/>
      <c r="E74" s="28"/>
      <c r="F74" s="13">
        <f>COUNTIFS(Data!$I:$I, F$71, Data!$AC:$AC, "Yes")</f>
        <v>0</v>
      </c>
      <c r="G74" s="13">
        <f>COUNTIFS(Data!$I:$I, G$71, Data!$AC:$AC, "Yes")</f>
        <v>0</v>
      </c>
      <c r="H74" s="13">
        <f>COUNTIFS(Data!$I:$I, H$71, Data!$AC:$AC, "Yes")</f>
        <v>0</v>
      </c>
      <c r="I74" s="13">
        <f>COUNTIFS(Data!$I:$I, I$71, Data!$AC:$AC, "Yes")</f>
        <v>0</v>
      </c>
      <c r="J74" s="13">
        <f>COUNTIFS(Data!$I:$I, J$71, Data!$AC:$AC, "Yes")</f>
        <v>0</v>
      </c>
      <c r="K74" s="13">
        <f>COUNTIFS(Data!$I:$I, K$71, Data!$AC:$AC, "Yes")</f>
        <v>0</v>
      </c>
      <c r="L74" s="13">
        <f>COUNTIFS(Data!$I:$I, L$71, Data!$AC:$AC, "Yes")</f>
        <v>0</v>
      </c>
      <c r="M74" s="13">
        <f>COUNTIFS(Data!$I:$I, M$71, Data!$AC:$AC, "Yes")</f>
        <v>0</v>
      </c>
      <c r="N74" s="13">
        <f>COUNTIFS(Data!$I:$I, N$71, Data!$AC:$AC, "Yes")</f>
        <v>0</v>
      </c>
      <c r="O74" s="13">
        <f>COUNTIFS(Data!$I:$I, O$71, Data!$AC:$AC, "Yes")</f>
        <v>0</v>
      </c>
      <c r="P74" s="13">
        <f>COUNTIFS(Data!$I:$I, P$71, Data!$AC:$AC, "Yes")</f>
        <v>0</v>
      </c>
      <c r="Q74" s="13">
        <f>COUNTIFS(Data!$I:$I, Q$71, Data!$AC:$AC, "Yes")</f>
        <v>0</v>
      </c>
      <c r="R74" s="13">
        <f>COUNTIFS(Data!$I:$I, R$71, Data!$AC:$AC, "Yes")</f>
        <v>0</v>
      </c>
    </row>
    <row r="76" spans="1:18" ht="18">
      <c r="A76" s="1" t="s">
        <v>23</v>
      </c>
    </row>
    <row r="77" spans="1:18">
      <c r="A77" s="32" t="s">
        <v>24</v>
      </c>
      <c r="B77" s="33"/>
      <c r="C77" s="33"/>
      <c r="D77" s="33"/>
      <c r="E77" s="34"/>
      <c r="F77" s="5">
        <v>0</v>
      </c>
      <c r="G77" s="5">
        <v>1</v>
      </c>
      <c r="H77" s="5">
        <v>2</v>
      </c>
      <c r="I77" s="5">
        <v>3</v>
      </c>
      <c r="J77" s="5">
        <v>4</v>
      </c>
      <c r="K77" s="5">
        <v>5</v>
      </c>
      <c r="L77" s="5">
        <v>6</v>
      </c>
      <c r="M77" s="5">
        <v>7</v>
      </c>
      <c r="N77" s="5">
        <v>8</v>
      </c>
      <c r="O77" s="5">
        <v>9</v>
      </c>
      <c r="P77" s="5">
        <v>10</v>
      </c>
      <c r="Q77" s="5">
        <v>11</v>
      </c>
      <c r="R77" s="5">
        <v>12</v>
      </c>
    </row>
    <row r="78" spans="1:18">
      <c r="A78" s="29" t="s">
        <v>25</v>
      </c>
      <c r="B78" s="30"/>
      <c r="C78" s="30"/>
      <c r="D78" s="30"/>
      <c r="E78" s="31"/>
      <c r="F78" s="3">
        <f>_xlfn.MINIFS(Data!$AD:$AD, Data!$I:$I, F$77)</f>
        <v>0</v>
      </c>
      <c r="G78" s="3">
        <f>_xlfn.MINIFS(Data!$AD:$AD, Data!$I:$I, G$77)</f>
        <v>0</v>
      </c>
      <c r="H78" s="3">
        <f>_xlfn.MINIFS(Data!$AD:$AD, Data!$I:$I, H$77)</f>
        <v>0</v>
      </c>
      <c r="I78" s="3">
        <f>_xlfn.MINIFS(Data!$AD:$AD, Data!$I:$I, I$77)</f>
        <v>0</v>
      </c>
      <c r="J78" s="3">
        <f>_xlfn.MINIFS(Data!$AD:$AD, Data!$I:$I, J$77)</f>
        <v>0</v>
      </c>
      <c r="K78" s="3">
        <f>_xlfn.MINIFS(Data!$AD:$AD, Data!$I:$I, K$77)</f>
        <v>0</v>
      </c>
      <c r="L78" s="3">
        <f>_xlfn.MINIFS(Data!$AD:$AD, Data!$I:$I, L$77)</f>
        <v>0</v>
      </c>
      <c r="M78" s="3">
        <f>_xlfn.MINIFS(Data!$AD:$AD, Data!$I:$I, M$77)</f>
        <v>0</v>
      </c>
      <c r="N78" s="3">
        <f>_xlfn.MINIFS(Data!$AD:$AD, Data!$I:$I, N$77)</f>
        <v>0</v>
      </c>
      <c r="O78" s="3">
        <f>_xlfn.MINIFS(Data!$AD:$AD, Data!$I:$I, O$77)</f>
        <v>0</v>
      </c>
      <c r="P78" s="3">
        <f>_xlfn.MINIFS(Data!$AD:$AD, Data!$I:$I, P$77)</f>
        <v>0</v>
      </c>
      <c r="Q78" s="3">
        <f>_xlfn.MINIFS(Data!$AD:$AD, Data!$I:$I, Q$77)</f>
        <v>0</v>
      </c>
      <c r="R78" s="3">
        <f>_xlfn.MINIFS(Data!$AD:$AD, Data!$I:$I, R$77)</f>
        <v>0</v>
      </c>
    </row>
    <row r="79" spans="1:18">
      <c r="A79" s="23" t="s">
        <v>55</v>
      </c>
      <c r="B79" s="24"/>
      <c r="C79" s="24"/>
      <c r="D79" s="24"/>
      <c r="E79" s="25"/>
      <c r="F79" s="12">
        <f>IFERROR(AVERAGEIF(Data!$I:$I, F$77, Data!$AD:$AD), 0)</f>
        <v>0</v>
      </c>
      <c r="G79" s="12">
        <f>IFERROR(AVERAGEIF(Data!$I:$I, G$77, Data!$AD:$AD), 0)</f>
        <v>0</v>
      </c>
      <c r="H79" s="12">
        <f>IFERROR(AVERAGEIF(Data!$I:$I, H$77, Data!$AD:$AD), 0)</f>
        <v>0</v>
      </c>
      <c r="I79" s="12">
        <f>IFERROR(AVERAGEIF(Data!$I:$I, I$77, Data!$AD:$AD), 0)</f>
        <v>0</v>
      </c>
      <c r="J79" s="12">
        <f>IFERROR(AVERAGEIF(Data!$I:$I, J$77, Data!$AD:$AD), 0)</f>
        <v>0</v>
      </c>
      <c r="K79" s="12">
        <f>IFERROR(AVERAGEIF(Data!$I:$I, K$77, Data!$AD:$AD), 0)</f>
        <v>0</v>
      </c>
      <c r="L79" s="12">
        <f>IFERROR(AVERAGEIF(Data!$I:$I, L$77, Data!$AD:$AD), 0)</f>
        <v>0</v>
      </c>
      <c r="M79" s="12">
        <f>IFERROR(AVERAGEIF(Data!$I:$I, M$77, Data!$AD:$AD), 0)</f>
        <v>0</v>
      </c>
      <c r="N79" s="12">
        <f>IFERROR(AVERAGEIF(Data!$I:$I, N$77, Data!$AD:$AD), 0)</f>
        <v>0</v>
      </c>
      <c r="O79" s="12">
        <f>IFERROR(AVERAGEIF(Data!$I:$I, O$77, Data!$AD:$AD), 0)</f>
        <v>0</v>
      </c>
      <c r="P79" s="12">
        <f>IFERROR(AVERAGEIF(Data!$I:$I, P$77, Data!$AD:$AD), 0)</f>
        <v>0</v>
      </c>
      <c r="Q79" s="12">
        <f>IFERROR(AVERAGEIF(Data!$I:$I, Q$77, Data!$AD:$AD), 0)</f>
        <v>0</v>
      </c>
      <c r="R79" s="12">
        <f>IFERROR(AVERAGEIF(Data!$I:$I, R$77, Data!$AD:$AD), 0)</f>
        <v>0</v>
      </c>
    </row>
    <row r="80" spans="1:18">
      <c r="A80" s="23" t="s">
        <v>26</v>
      </c>
      <c r="B80" s="24"/>
      <c r="C80" s="24"/>
      <c r="D80" s="24"/>
      <c r="E80" s="25"/>
      <c r="F80" s="3">
        <f>_xlfn.MAXIFS(Data!$AD:$AD, Data!$I:$I, F$77)</f>
        <v>0</v>
      </c>
      <c r="G80" s="3">
        <f>_xlfn.MAXIFS(Data!$AD:$AD, Data!$I:$I, G$77)</f>
        <v>0</v>
      </c>
      <c r="H80" s="3">
        <f>_xlfn.MAXIFS(Data!$AD:$AD, Data!$I:$I, H$77)</f>
        <v>0</v>
      </c>
      <c r="I80" s="3">
        <f>_xlfn.MAXIFS(Data!$AD:$AD, Data!$I:$I, I$77)</f>
        <v>0</v>
      </c>
      <c r="J80" s="3">
        <f>_xlfn.MAXIFS(Data!$AD:$AD, Data!$I:$I, J$77)</f>
        <v>0</v>
      </c>
      <c r="K80" s="3">
        <f>_xlfn.MAXIFS(Data!$AD:$AD, Data!$I:$I, K$77)</f>
        <v>0</v>
      </c>
      <c r="L80" s="3">
        <f>_xlfn.MAXIFS(Data!$AD:$AD, Data!$I:$I, L$77)</f>
        <v>0</v>
      </c>
      <c r="M80" s="3">
        <f>_xlfn.MAXIFS(Data!$AD:$AD, Data!$I:$I, M$77)</f>
        <v>0</v>
      </c>
      <c r="N80" s="3">
        <f>_xlfn.MAXIFS(Data!$AD:$AD, Data!$I:$I, N$77)</f>
        <v>0</v>
      </c>
      <c r="O80" s="3">
        <f>_xlfn.MAXIFS(Data!$AD:$AD, Data!$I:$I, O$77)</f>
        <v>0</v>
      </c>
      <c r="P80" s="3">
        <f>_xlfn.MAXIFS(Data!$AD:$AD, Data!$I:$I, P$77)</f>
        <v>0</v>
      </c>
      <c r="Q80" s="3">
        <f>_xlfn.MAXIFS(Data!$AD:$AD, Data!$I:$I, Q$77)</f>
        <v>0</v>
      </c>
      <c r="R80" s="3">
        <f>_xlfn.MAXIFS(Data!$AD:$AD, Data!$I:$I, R$77)</f>
        <v>0</v>
      </c>
    </row>
    <row r="81" spans="1:18">
      <c r="A81" s="27" t="s">
        <v>30</v>
      </c>
      <c r="B81" s="27"/>
      <c r="C81" s="27"/>
      <c r="D81" s="27"/>
      <c r="E81" s="27"/>
      <c r="F81" s="5">
        <v>0</v>
      </c>
      <c r="G81" s="5">
        <v>1</v>
      </c>
      <c r="H81" s="5">
        <v>2</v>
      </c>
      <c r="I81" s="5">
        <v>3</v>
      </c>
      <c r="J81" s="5">
        <v>4</v>
      </c>
      <c r="K81" s="5">
        <v>5</v>
      </c>
      <c r="L81" s="5">
        <v>6</v>
      </c>
      <c r="M81" s="5">
        <v>7</v>
      </c>
      <c r="N81" s="5">
        <v>8</v>
      </c>
      <c r="O81" s="5">
        <v>9</v>
      </c>
      <c r="P81" s="5">
        <v>10</v>
      </c>
      <c r="Q81" s="5">
        <v>11</v>
      </c>
      <c r="R81" s="5">
        <v>12</v>
      </c>
    </row>
    <row r="82" spans="1:18">
      <c r="A82" s="28" t="s">
        <v>25</v>
      </c>
      <c r="B82" s="28"/>
      <c r="C82" s="28"/>
      <c r="D82" s="28"/>
      <c r="E82" s="28"/>
      <c r="F82" s="3">
        <f>_xlfn.MINIFS(Data!$AE:$AE, Data!$I:$I, F$77)</f>
        <v>0</v>
      </c>
      <c r="G82" s="3">
        <f>_xlfn.MINIFS(Data!$AE:$AE, Data!$I:$I, G$77)</f>
        <v>0</v>
      </c>
      <c r="H82" s="3">
        <f>_xlfn.MINIFS(Data!$AE:$AE, Data!$I:$I, H$77)</f>
        <v>0</v>
      </c>
      <c r="I82" s="3">
        <f>_xlfn.MINIFS(Data!$AE:$AE, Data!$I:$I, I$77)</f>
        <v>0</v>
      </c>
      <c r="J82" s="3">
        <f>_xlfn.MINIFS(Data!$AE:$AE, Data!$I:$I, J$77)</f>
        <v>0</v>
      </c>
      <c r="K82" s="3">
        <f>_xlfn.MINIFS(Data!$AE:$AE, Data!$I:$I, K$77)</f>
        <v>0</v>
      </c>
      <c r="L82" s="3">
        <f>_xlfn.MINIFS(Data!$AE:$AE, Data!$I:$I, L$77)</f>
        <v>0</v>
      </c>
      <c r="M82" s="3">
        <f>_xlfn.MINIFS(Data!$AE:$AE, Data!$I:$I, M$77)</f>
        <v>0</v>
      </c>
      <c r="N82" s="3">
        <f>_xlfn.MINIFS(Data!$AE:$AE, Data!$I:$I, N$77)</f>
        <v>0</v>
      </c>
      <c r="O82" s="3">
        <f>_xlfn.MINIFS(Data!$AE:$AE, Data!$I:$I, O$77)</f>
        <v>0</v>
      </c>
      <c r="P82" s="3">
        <f>_xlfn.MINIFS(Data!$AE:$AE, Data!$I:$I, P$77)</f>
        <v>0</v>
      </c>
      <c r="Q82" s="3">
        <f>_xlfn.MINIFS(Data!$AE:$AE, Data!$I:$I, Q$77)</f>
        <v>0</v>
      </c>
      <c r="R82" s="3">
        <f>_xlfn.MINIFS(Data!$AE:$AE, Data!$I:$I, R$77)</f>
        <v>0</v>
      </c>
    </row>
    <row r="83" spans="1:18">
      <c r="A83" s="23" t="s">
        <v>55</v>
      </c>
      <c r="B83" s="24"/>
      <c r="C83" s="24"/>
      <c r="D83" s="24"/>
      <c r="E83" s="25"/>
      <c r="F83" s="12">
        <f>IFERROR(AVERAGEIF(Data!$I:$I, F$77, Data!$AE:$AE), 0)</f>
        <v>0</v>
      </c>
      <c r="G83" s="12">
        <f>IFERROR(AVERAGEIF(Data!$I:$I, G$77, Data!$AE:$AE), 0)</f>
        <v>0</v>
      </c>
      <c r="H83" s="12">
        <f>IFERROR(AVERAGEIF(Data!$I:$I, H$77, Data!$AE:$AE), 0)</f>
        <v>0</v>
      </c>
      <c r="I83" s="12">
        <f>IFERROR(AVERAGEIF(Data!$I:$I, I$77, Data!$AE:$AE), 0)</f>
        <v>0</v>
      </c>
      <c r="J83" s="12">
        <f>IFERROR(AVERAGEIF(Data!$I:$I, J$77, Data!$AE:$AE), 0)</f>
        <v>0</v>
      </c>
      <c r="K83" s="12">
        <f>IFERROR(AVERAGEIF(Data!$I:$I, K$77, Data!$AE:$AE), 0)</f>
        <v>0</v>
      </c>
      <c r="L83" s="12">
        <f>IFERROR(AVERAGEIF(Data!$I:$I, L$77, Data!$AE:$AE), 0)</f>
        <v>0</v>
      </c>
      <c r="M83" s="12">
        <f>IFERROR(AVERAGEIF(Data!$I:$I, M$77, Data!$AE:$AE), 0)</f>
        <v>0</v>
      </c>
      <c r="N83" s="12">
        <f>IFERROR(AVERAGEIF(Data!$I:$I, N$77, Data!$AE:$AE), 0)</f>
        <v>0</v>
      </c>
      <c r="O83" s="12">
        <f>IFERROR(AVERAGEIF(Data!$I:$I, O$77, Data!$AE:$AE), 0)</f>
        <v>0</v>
      </c>
      <c r="P83" s="12">
        <f>IFERROR(AVERAGEIF(Data!$I:$I, P$77, Data!$AE:$AE), 0)</f>
        <v>0</v>
      </c>
      <c r="Q83" s="12">
        <f>IFERROR(AVERAGEIF(Data!$I:$I, Q$77, Data!$AE:$AE), 0)</f>
        <v>0</v>
      </c>
      <c r="R83" s="12">
        <f>IFERROR(AVERAGEIF(Data!$I:$I, R$77, Data!$AE:$AE), 0)</f>
        <v>0</v>
      </c>
    </row>
    <row r="84" spans="1:18">
      <c r="A84" s="23" t="s">
        <v>26</v>
      </c>
      <c r="B84" s="24"/>
      <c r="C84" s="24"/>
      <c r="D84" s="24"/>
      <c r="E84" s="25"/>
      <c r="F84" s="3">
        <f>_xlfn.MAXIFS(Data!$AE:$AE, Data!$I:$I, F$77)</f>
        <v>0</v>
      </c>
      <c r="G84" s="3">
        <f>_xlfn.MAXIFS(Data!$AE:$AE, Data!$I:$I, G$77)</f>
        <v>0</v>
      </c>
      <c r="H84" s="3">
        <f>_xlfn.MAXIFS(Data!$AE:$AE, Data!$I:$I, H$77)</f>
        <v>0</v>
      </c>
      <c r="I84" s="3">
        <f>_xlfn.MAXIFS(Data!$AE:$AE, Data!$I:$I, I$77)</f>
        <v>0</v>
      </c>
      <c r="J84" s="3">
        <f>_xlfn.MAXIFS(Data!$AE:$AE, Data!$I:$I, J$77)</f>
        <v>0</v>
      </c>
      <c r="K84" s="3">
        <f>_xlfn.MAXIFS(Data!$AE:$AE, Data!$I:$I, K$77)</f>
        <v>0</v>
      </c>
      <c r="L84" s="3">
        <f>_xlfn.MAXIFS(Data!$AE:$AE, Data!$I:$I, L$77)</f>
        <v>0</v>
      </c>
      <c r="M84" s="3">
        <f>_xlfn.MAXIFS(Data!$AE:$AE, Data!$I:$I, M$77)</f>
        <v>0</v>
      </c>
      <c r="N84" s="3">
        <f>_xlfn.MAXIFS(Data!$AE:$AE, Data!$I:$I, N$77)</f>
        <v>0</v>
      </c>
      <c r="O84" s="3">
        <f>_xlfn.MAXIFS(Data!$AE:$AE, Data!$I:$I, O$77)</f>
        <v>0</v>
      </c>
      <c r="P84" s="3">
        <f>_xlfn.MAXIFS(Data!$AE:$AE, Data!$I:$I, P$77)</f>
        <v>0</v>
      </c>
      <c r="Q84" s="3">
        <f>_xlfn.MAXIFS(Data!$AE:$AE, Data!$I:$I, Q$77)</f>
        <v>0</v>
      </c>
      <c r="R84" s="3">
        <f>_xlfn.MAXIFS(Data!$AE:$AE, Data!$I:$I, R$77)</f>
        <v>0</v>
      </c>
    </row>
    <row r="85" spans="1:18">
      <c r="A85" s="27" t="s">
        <v>27</v>
      </c>
      <c r="B85" s="27"/>
      <c r="C85" s="27"/>
      <c r="D85" s="27"/>
      <c r="E85" s="27"/>
      <c r="F85" s="5">
        <v>0</v>
      </c>
      <c r="G85" s="5">
        <v>1</v>
      </c>
      <c r="H85" s="5">
        <v>2</v>
      </c>
      <c r="I85" s="5">
        <v>3</v>
      </c>
      <c r="J85" s="5">
        <v>4</v>
      </c>
      <c r="K85" s="5">
        <v>5</v>
      </c>
      <c r="L85" s="5">
        <v>6</v>
      </c>
      <c r="M85" s="5">
        <v>7</v>
      </c>
      <c r="N85" s="5">
        <v>8</v>
      </c>
      <c r="O85" s="5">
        <v>9</v>
      </c>
      <c r="P85" s="5">
        <v>10</v>
      </c>
      <c r="Q85" s="5">
        <v>11</v>
      </c>
      <c r="R85" s="5">
        <v>12</v>
      </c>
    </row>
    <row r="86" spans="1:18">
      <c r="A86" s="28" t="s">
        <v>25</v>
      </c>
      <c r="B86" s="28"/>
      <c r="C86" s="28"/>
      <c r="D86" s="28"/>
      <c r="E86" s="28"/>
      <c r="F86" s="3">
        <f>_xlfn.MINIFS(Data!$AF:$AF, Data!$I:$I, F$77)</f>
        <v>0</v>
      </c>
      <c r="G86" s="3">
        <f>_xlfn.MINIFS(Data!$AF:$AF, Data!$I:$I, G$77)</f>
        <v>0</v>
      </c>
      <c r="H86" s="3">
        <f>_xlfn.MINIFS(Data!$AF:$AF, Data!$I:$I, H$77)</f>
        <v>0</v>
      </c>
      <c r="I86" s="3">
        <f>_xlfn.MINIFS(Data!$AF:$AF, Data!$I:$I, I$77)</f>
        <v>0</v>
      </c>
      <c r="J86" s="3">
        <f>_xlfn.MINIFS(Data!$AF:$AF, Data!$I:$I, J$77)</f>
        <v>0</v>
      </c>
      <c r="K86" s="3">
        <f>_xlfn.MINIFS(Data!$AF:$AF, Data!$I:$I, K$77)</f>
        <v>0</v>
      </c>
      <c r="L86" s="3">
        <f>_xlfn.MINIFS(Data!$AF:$AF, Data!$I:$I, L$77)</f>
        <v>0</v>
      </c>
      <c r="M86" s="3">
        <f>_xlfn.MINIFS(Data!$AF:$AF, Data!$I:$I, M$77)</f>
        <v>0</v>
      </c>
      <c r="N86" s="3">
        <f>_xlfn.MINIFS(Data!$AF:$AF, Data!$I:$I, N$77)</f>
        <v>0</v>
      </c>
      <c r="O86" s="3">
        <f>_xlfn.MINIFS(Data!$AF:$AF, Data!$I:$I, O$77)</f>
        <v>0</v>
      </c>
      <c r="P86" s="3">
        <f>_xlfn.MINIFS(Data!$AF:$AF, Data!$I:$I, P$77)</f>
        <v>0</v>
      </c>
      <c r="Q86" s="3">
        <f>_xlfn.MINIFS(Data!$AF:$AF, Data!$I:$I, Q$77)</f>
        <v>0</v>
      </c>
      <c r="R86" s="3">
        <f>_xlfn.MINIFS(Data!$AF:$AF, Data!$I:$I, R$77)</f>
        <v>0</v>
      </c>
    </row>
    <row r="87" spans="1:18">
      <c r="A87" s="23" t="s">
        <v>55</v>
      </c>
      <c r="B87" s="24"/>
      <c r="C87" s="24"/>
      <c r="D87" s="24"/>
      <c r="E87" s="25"/>
      <c r="F87" s="12">
        <f>IFERROR(AVERAGEIF(Data!$I:$I, F$77, Data!$AF:$AF), 0)</f>
        <v>0</v>
      </c>
      <c r="G87" s="12">
        <f>IFERROR(AVERAGEIF(Data!$I:$I, G$77, Data!$AF:$AF), 0)</f>
        <v>0</v>
      </c>
      <c r="H87" s="12">
        <f>IFERROR(AVERAGEIF(Data!$I:$I, H$77, Data!$AF:$AF), 0)</f>
        <v>0</v>
      </c>
      <c r="I87" s="12">
        <f>IFERROR(AVERAGEIF(Data!$I:$I, I$77, Data!$AF:$AF), 0)</f>
        <v>0</v>
      </c>
      <c r="J87" s="12">
        <f>IFERROR(AVERAGEIF(Data!$I:$I, J$77, Data!$AF:$AF), 0)</f>
        <v>0</v>
      </c>
      <c r="K87" s="12">
        <f>IFERROR(AVERAGEIF(Data!$I:$I, K$77, Data!$AF:$AF), 0)</f>
        <v>0</v>
      </c>
      <c r="L87" s="12">
        <f>IFERROR(AVERAGEIF(Data!$I:$I, L$77, Data!$AF:$AF), 0)</f>
        <v>0</v>
      </c>
      <c r="M87" s="12">
        <f>IFERROR(AVERAGEIF(Data!$I:$I, M$77, Data!$AF:$AF), 0)</f>
        <v>0</v>
      </c>
      <c r="N87" s="12">
        <f>IFERROR(AVERAGEIF(Data!$I:$I, N$77, Data!$AF:$AF), 0)</f>
        <v>0</v>
      </c>
      <c r="O87" s="12">
        <f>IFERROR(AVERAGEIF(Data!$I:$I, O$77, Data!$AF:$AF), 0)</f>
        <v>0</v>
      </c>
      <c r="P87" s="12">
        <f>IFERROR(AVERAGEIF(Data!$I:$I, P$77, Data!$AF:$AF), 0)</f>
        <v>0</v>
      </c>
      <c r="Q87" s="12">
        <f>IFERROR(AVERAGEIF(Data!$I:$I, Q$77, Data!$AF:$AF), 0)</f>
        <v>0</v>
      </c>
      <c r="R87" s="12">
        <f>IFERROR(AVERAGEIF(Data!$I:$I, R$77, Data!$AF:$AF), 0)</f>
        <v>0</v>
      </c>
    </row>
    <row r="88" spans="1:18">
      <c r="A88" s="23" t="s">
        <v>26</v>
      </c>
      <c r="B88" s="24"/>
      <c r="C88" s="24"/>
      <c r="D88" s="24"/>
      <c r="E88" s="25"/>
      <c r="F88" s="3">
        <f>_xlfn.MAXIFS(Data!$AF:$AF, Data!$I:$I, F$77)</f>
        <v>0</v>
      </c>
      <c r="G88" s="3">
        <f>_xlfn.MAXIFS(Data!$AF:$AF, Data!$I:$I, G$77)</f>
        <v>0</v>
      </c>
      <c r="H88" s="3">
        <f>_xlfn.MAXIFS(Data!$AF:$AF, Data!$I:$I, H$77)</f>
        <v>0</v>
      </c>
      <c r="I88" s="3">
        <f>_xlfn.MAXIFS(Data!$AF:$AF, Data!$I:$I, I$77)</f>
        <v>0</v>
      </c>
      <c r="J88" s="3">
        <f>_xlfn.MAXIFS(Data!$AF:$AF, Data!$I:$I, J$77)</f>
        <v>0</v>
      </c>
      <c r="K88" s="3">
        <f>_xlfn.MAXIFS(Data!$AF:$AF, Data!$I:$I, K$77)</f>
        <v>0</v>
      </c>
      <c r="L88" s="3">
        <f>_xlfn.MAXIFS(Data!$AF:$AF, Data!$I:$I, L$77)</f>
        <v>0</v>
      </c>
      <c r="M88" s="3">
        <f>_xlfn.MAXIFS(Data!$AF:$AF, Data!$I:$I, M$77)</f>
        <v>0</v>
      </c>
      <c r="N88" s="3">
        <f>_xlfn.MAXIFS(Data!$AF:$AF, Data!$I:$I, N$77)</f>
        <v>0</v>
      </c>
      <c r="O88" s="3">
        <f>_xlfn.MAXIFS(Data!$AF:$AF, Data!$I:$I, O$77)</f>
        <v>0</v>
      </c>
      <c r="P88" s="3">
        <f>_xlfn.MAXIFS(Data!$AF:$AF, Data!$I:$I, P$77)</f>
        <v>0</v>
      </c>
      <c r="Q88" s="3">
        <f>_xlfn.MAXIFS(Data!$AF:$AF, Data!$I:$I, Q$77)</f>
        <v>0</v>
      </c>
      <c r="R88" s="3">
        <f>_xlfn.MAXIFS(Data!$AF:$AF, Data!$I:$I, R$77)</f>
        <v>0</v>
      </c>
    </row>
    <row r="89" spans="1:18">
      <c r="A89" s="27" t="s">
        <v>29</v>
      </c>
      <c r="B89" s="27"/>
      <c r="C89" s="27"/>
      <c r="D89" s="27"/>
      <c r="E89" s="27"/>
      <c r="F89" s="5">
        <v>0</v>
      </c>
      <c r="G89" s="5">
        <v>1</v>
      </c>
      <c r="H89" s="5">
        <v>2</v>
      </c>
      <c r="I89" s="5">
        <v>3</v>
      </c>
      <c r="J89" s="5">
        <v>4</v>
      </c>
      <c r="K89" s="5">
        <v>5</v>
      </c>
      <c r="L89" s="5">
        <v>6</v>
      </c>
      <c r="M89" s="5">
        <v>7</v>
      </c>
      <c r="N89" s="5">
        <v>8</v>
      </c>
      <c r="O89" s="5">
        <v>9</v>
      </c>
      <c r="P89" s="5">
        <v>10</v>
      </c>
      <c r="Q89" s="5">
        <v>11</v>
      </c>
      <c r="R89" s="5">
        <v>12</v>
      </c>
    </row>
    <row r="90" spans="1:18">
      <c r="A90" s="28" t="s">
        <v>25</v>
      </c>
      <c r="B90" s="28"/>
      <c r="C90" s="28"/>
      <c r="D90" s="28"/>
      <c r="E90" s="28"/>
      <c r="F90" s="3">
        <f>_xlfn.MINIFS(Data!$AG:$AG, Data!$I:$I, F$77)</f>
        <v>0</v>
      </c>
      <c r="G90" s="3">
        <f>_xlfn.MINIFS(Data!$AG:$AG, Data!$I:$I, G$77)</f>
        <v>0</v>
      </c>
      <c r="H90" s="3">
        <f>_xlfn.MINIFS(Data!$AG:$AG, Data!$I:$I, H$77)</f>
        <v>0</v>
      </c>
      <c r="I90" s="3">
        <f>_xlfn.MINIFS(Data!$AG:$AG, Data!$I:$I, I$77)</f>
        <v>0</v>
      </c>
      <c r="J90" s="3">
        <f>_xlfn.MINIFS(Data!$AG:$AG, Data!$I:$I, J$77)</f>
        <v>0</v>
      </c>
      <c r="K90" s="3">
        <f>_xlfn.MINIFS(Data!$AG:$AG, Data!$I:$I, K$77)</f>
        <v>0</v>
      </c>
      <c r="L90" s="3">
        <f>_xlfn.MINIFS(Data!$AG:$AG, Data!$I:$I, L$77)</f>
        <v>0</v>
      </c>
      <c r="M90" s="3">
        <f>_xlfn.MINIFS(Data!$AG:$AG, Data!$I:$I, M$77)</f>
        <v>0</v>
      </c>
      <c r="N90" s="3">
        <f>_xlfn.MINIFS(Data!$AG:$AG, Data!$I:$I, N$77)</f>
        <v>0</v>
      </c>
      <c r="O90" s="3">
        <f>_xlfn.MINIFS(Data!$AG:$AG, Data!$I:$I, O$77)</f>
        <v>0</v>
      </c>
      <c r="P90" s="3">
        <f>_xlfn.MINIFS(Data!$AG:$AG, Data!$I:$I, P$77)</f>
        <v>0</v>
      </c>
      <c r="Q90" s="3">
        <f>_xlfn.MINIFS(Data!$AG:$AG, Data!$I:$I, Q$77)</f>
        <v>0</v>
      </c>
      <c r="R90" s="3">
        <f>_xlfn.MINIFS(Data!$AG:$AG, Data!$I:$I, R$77)</f>
        <v>0</v>
      </c>
    </row>
    <row r="91" spans="1:18">
      <c r="A91" s="23" t="s">
        <v>55</v>
      </c>
      <c r="B91" s="24"/>
      <c r="C91" s="24"/>
      <c r="D91" s="24"/>
      <c r="E91" s="25"/>
      <c r="F91" s="12">
        <f>IFERROR(AVERAGEIF(Data!$I:$I, F$77, Data!$AG:$AG), 0)</f>
        <v>0</v>
      </c>
      <c r="G91" s="12">
        <f>IFERROR(AVERAGEIF(Data!$I:$I, G$77, Data!$AG:$AG), 0)</f>
        <v>0</v>
      </c>
      <c r="H91" s="12">
        <f>IFERROR(AVERAGEIF(Data!$I:$I, H$77, Data!$AG:$AG), 0)</f>
        <v>0</v>
      </c>
      <c r="I91" s="12">
        <f>IFERROR(AVERAGEIF(Data!$I:$I, I$77, Data!$AG:$AG), 0)</f>
        <v>0</v>
      </c>
      <c r="J91" s="12">
        <f>IFERROR(AVERAGEIF(Data!$I:$I, J$77, Data!$AG:$AG), 0)</f>
        <v>0</v>
      </c>
      <c r="K91" s="12">
        <f>IFERROR(AVERAGEIF(Data!$I:$I, K$77, Data!$AG:$AG), 0)</f>
        <v>0</v>
      </c>
      <c r="L91" s="12">
        <f>IFERROR(AVERAGEIF(Data!$I:$I, L$77, Data!$AG:$AG), 0)</f>
        <v>0</v>
      </c>
      <c r="M91" s="12">
        <f>IFERROR(AVERAGEIF(Data!$I:$I, M$77, Data!$AG:$AG), 0)</f>
        <v>0</v>
      </c>
      <c r="N91" s="12">
        <f>IFERROR(AVERAGEIF(Data!$I:$I, N$77, Data!$AG:$AG), 0)</f>
        <v>0</v>
      </c>
      <c r="O91" s="12">
        <f>IFERROR(AVERAGEIF(Data!$I:$I, O$77, Data!$AG:$AG), 0)</f>
        <v>0</v>
      </c>
      <c r="P91" s="12">
        <f>IFERROR(AVERAGEIF(Data!$I:$I, P$77, Data!$AG:$AG), 0)</f>
        <v>0</v>
      </c>
      <c r="Q91" s="12">
        <f>IFERROR(AVERAGEIF(Data!$I:$I, Q$77, Data!$AG:$AG), 0)</f>
        <v>0</v>
      </c>
      <c r="R91" s="12">
        <f>IFERROR(AVERAGEIF(Data!$I:$I, R$77, Data!$AG:$AG), 0)</f>
        <v>0</v>
      </c>
    </row>
    <row r="92" spans="1:18">
      <c r="A92" s="23" t="s">
        <v>26</v>
      </c>
      <c r="B92" s="24"/>
      <c r="C92" s="24"/>
      <c r="D92" s="24"/>
      <c r="E92" s="25"/>
      <c r="F92" s="3">
        <f>_xlfn.MAXIFS(Data!$AG:$AG, Data!$I:$I, F$77)</f>
        <v>0</v>
      </c>
      <c r="G92" s="3">
        <f>_xlfn.MAXIFS(Data!$AG:$AG, Data!$I:$I, G$77)</f>
        <v>0</v>
      </c>
      <c r="H92" s="3">
        <f>_xlfn.MAXIFS(Data!$AG:$AG, Data!$I:$I, H$77)</f>
        <v>0</v>
      </c>
      <c r="I92" s="3">
        <f>_xlfn.MAXIFS(Data!$AG:$AG, Data!$I:$I, I$77)</f>
        <v>0</v>
      </c>
      <c r="J92" s="3">
        <f>_xlfn.MAXIFS(Data!$AG:$AG, Data!$I:$I, J$77)</f>
        <v>0</v>
      </c>
      <c r="K92" s="3">
        <f>_xlfn.MAXIFS(Data!$AG:$AG, Data!$I:$I, K$77)</f>
        <v>0</v>
      </c>
      <c r="L92" s="3">
        <f>_xlfn.MAXIFS(Data!$AG:$AG, Data!$I:$I, L$77)</f>
        <v>0</v>
      </c>
      <c r="M92" s="3">
        <f>_xlfn.MAXIFS(Data!$AG:$AG, Data!$I:$I, M$77)</f>
        <v>0</v>
      </c>
      <c r="N92" s="3">
        <f>_xlfn.MAXIFS(Data!$AG:$AG, Data!$I:$I, N$77)</f>
        <v>0</v>
      </c>
      <c r="O92" s="3">
        <f>_xlfn.MAXIFS(Data!$AG:$AG, Data!$I:$I, O$77)</f>
        <v>0</v>
      </c>
      <c r="P92" s="3">
        <f>_xlfn.MAXIFS(Data!$AG:$AG, Data!$I:$I, P$77)</f>
        <v>0</v>
      </c>
      <c r="Q92" s="3">
        <f>_xlfn.MAXIFS(Data!$AG:$AG, Data!$I:$I, Q$77)</f>
        <v>0</v>
      </c>
      <c r="R92" s="3">
        <f>_xlfn.MAXIFS(Data!$AG:$AG, Data!$I:$I, R$77)</f>
        <v>0</v>
      </c>
    </row>
    <row r="93" spans="1:18">
      <c r="A93" s="27" t="s">
        <v>28</v>
      </c>
      <c r="B93" s="27"/>
      <c r="C93" s="27"/>
      <c r="D93" s="27"/>
      <c r="E93" s="27"/>
      <c r="F93" s="5">
        <v>0</v>
      </c>
      <c r="G93" s="5">
        <v>1</v>
      </c>
      <c r="H93" s="5">
        <v>2</v>
      </c>
      <c r="I93" s="5">
        <v>3</v>
      </c>
      <c r="J93" s="5">
        <v>4</v>
      </c>
      <c r="K93" s="5">
        <v>5</v>
      </c>
      <c r="L93" s="5">
        <v>6</v>
      </c>
      <c r="M93" s="5">
        <v>7</v>
      </c>
      <c r="N93" s="5">
        <v>8</v>
      </c>
      <c r="O93" s="5">
        <v>9</v>
      </c>
      <c r="P93" s="5">
        <v>10</v>
      </c>
      <c r="Q93" s="5">
        <v>11</v>
      </c>
      <c r="R93" s="5">
        <v>12</v>
      </c>
    </row>
    <row r="94" spans="1:18">
      <c r="A94" s="28" t="s">
        <v>25</v>
      </c>
      <c r="B94" s="28"/>
      <c r="C94" s="28"/>
      <c r="D94" s="28"/>
      <c r="E94" s="28"/>
      <c r="F94" s="3">
        <f>_xlfn.MINIFS(Data!$AH:$AH, Data!$I:$I, F$77)</f>
        <v>0</v>
      </c>
      <c r="G94" s="3">
        <f>_xlfn.MINIFS(Data!$AH:$AH, Data!$I:$I, G$77)</f>
        <v>0</v>
      </c>
      <c r="H94" s="3">
        <f>_xlfn.MINIFS(Data!$AH:$AH, Data!$I:$I, H$77)</f>
        <v>0</v>
      </c>
      <c r="I94" s="3">
        <f>_xlfn.MINIFS(Data!$AH:$AH, Data!$I:$I, I$77)</f>
        <v>0</v>
      </c>
      <c r="J94" s="3">
        <f>_xlfn.MINIFS(Data!$AH:$AH, Data!$I:$I, J$77)</f>
        <v>0</v>
      </c>
      <c r="K94" s="3">
        <f>_xlfn.MINIFS(Data!$AH:$AH, Data!$I:$I, K$77)</f>
        <v>0</v>
      </c>
      <c r="L94" s="3">
        <f>_xlfn.MINIFS(Data!$AH:$AH, Data!$I:$I, L$77)</f>
        <v>0</v>
      </c>
      <c r="M94" s="3">
        <f>_xlfn.MINIFS(Data!$AH:$AH, Data!$I:$I, M$77)</f>
        <v>0</v>
      </c>
      <c r="N94" s="3">
        <f>_xlfn.MINIFS(Data!$AH:$AH, Data!$I:$I, N$77)</f>
        <v>0</v>
      </c>
      <c r="O94" s="3">
        <f>_xlfn.MINIFS(Data!$AH:$AH, Data!$I:$I, O$77)</f>
        <v>0</v>
      </c>
      <c r="P94" s="3">
        <f>_xlfn.MINIFS(Data!$AH:$AH, Data!$I:$I, P$77)</f>
        <v>0</v>
      </c>
      <c r="Q94" s="3">
        <f>_xlfn.MINIFS(Data!$AH:$AH, Data!$I:$I, Q$77)</f>
        <v>0</v>
      </c>
      <c r="R94" s="3">
        <f>_xlfn.MINIFS(Data!$AH:$AH, Data!$I:$I, R$77)</f>
        <v>0</v>
      </c>
    </row>
    <row r="95" spans="1:18">
      <c r="A95" s="23" t="s">
        <v>55</v>
      </c>
      <c r="B95" s="24"/>
      <c r="C95" s="24"/>
      <c r="D95" s="24"/>
      <c r="E95" s="25"/>
      <c r="F95" s="12">
        <f>IFERROR(AVERAGEIF(Data!$I:$I, F$77, Data!$AH:$AH), 0)</f>
        <v>0</v>
      </c>
      <c r="G95" s="12">
        <f>IFERROR(AVERAGEIF(Data!$I:$I, G$77, Data!$AH:$AH), 0)</f>
        <v>0</v>
      </c>
      <c r="H95" s="12">
        <f>IFERROR(AVERAGEIF(Data!$I:$I, H$77, Data!$AH:$AH), 0)</f>
        <v>0</v>
      </c>
      <c r="I95" s="12">
        <f>IFERROR(AVERAGEIF(Data!$I:$I, I$77, Data!$AH:$AH), 0)</f>
        <v>0</v>
      </c>
      <c r="J95" s="12">
        <f>IFERROR(AVERAGEIF(Data!$I:$I, J$77, Data!$AH:$AH), 0)</f>
        <v>0</v>
      </c>
      <c r="K95" s="12">
        <f>IFERROR(AVERAGEIF(Data!$I:$I, K$77, Data!$AH:$AH), 0)</f>
        <v>0</v>
      </c>
      <c r="L95" s="12">
        <f>IFERROR(AVERAGEIF(Data!$I:$I, L$77, Data!$AH:$AH), 0)</f>
        <v>0</v>
      </c>
      <c r="M95" s="12">
        <f>IFERROR(AVERAGEIF(Data!$I:$I, M$77, Data!$AH:$AH), 0)</f>
        <v>0</v>
      </c>
      <c r="N95" s="12">
        <f>IFERROR(AVERAGEIF(Data!$I:$I, N$77, Data!$AH:$AH), 0)</f>
        <v>0</v>
      </c>
      <c r="O95" s="12">
        <f>IFERROR(AVERAGEIF(Data!$I:$I, O$77, Data!$AH:$AH), 0)</f>
        <v>0</v>
      </c>
      <c r="P95" s="12">
        <f>IFERROR(AVERAGEIF(Data!$I:$I, P$77, Data!$AH:$AH), 0)</f>
        <v>0</v>
      </c>
      <c r="Q95" s="12">
        <f>IFERROR(AVERAGEIF(Data!$I:$I, Q$77, Data!$AH:$AH), 0)</f>
        <v>0</v>
      </c>
      <c r="R95" s="12">
        <f>IFERROR(AVERAGEIF(Data!$I:$I, R$77, Data!$AH:$AH), 0)</f>
        <v>0</v>
      </c>
    </row>
    <row r="96" spans="1:18">
      <c r="A96" s="23" t="s">
        <v>26</v>
      </c>
      <c r="B96" s="24"/>
      <c r="C96" s="24"/>
      <c r="D96" s="24"/>
      <c r="E96" s="25"/>
      <c r="F96" s="3">
        <f>_xlfn.MAXIFS(Data!$AH:$AH, Data!$I:$I, F$77)</f>
        <v>0</v>
      </c>
      <c r="G96" s="3">
        <f>_xlfn.MAXIFS(Data!$AH:$AH, Data!$I:$I, G$77)</f>
        <v>0</v>
      </c>
      <c r="H96" s="3">
        <f>_xlfn.MAXIFS(Data!$AH:$AH, Data!$I:$I, H$77)</f>
        <v>0</v>
      </c>
      <c r="I96" s="3">
        <f>_xlfn.MAXIFS(Data!$AH:$AH, Data!$I:$I, I$77)</f>
        <v>0</v>
      </c>
      <c r="J96" s="3">
        <f>_xlfn.MAXIFS(Data!$AH:$AH, Data!$I:$I, J$77)</f>
        <v>0</v>
      </c>
      <c r="K96" s="3">
        <f>_xlfn.MAXIFS(Data!$AH:$AH, Data!$I:$I, K$77)</f>
        <v>0</v>
      </c>
      <c r="L96" s="3">
        <f>_xlfn.MAXIFS(Data!$AH:$AH, Data!$I:$I, L$77)</f>
        <v>0</v>
      </c>
      <c r="M96" s="3">
        <f>_xlfn.MAXIFS(Data!$AH:$AH, Data!$I:$I, M$77)</f>
        <v>0</v>
      </c>
      <c r="N96" s="3">
        <f>_xlfn.MAXIFS(Data!$AH:$AH, Data!$I:$I, N$77)</f>
        <v>0</v>
      </c>
      <c r="O96" s="3">
        <f>_xlfn.MAXIFS(Data!$AH:$AH, Data!$I:$I, O$77)</f>
        <v>0</v>
      </c>
      <c r="P96" s="3">
        <f>_xlfn.MAXIFS(Data!$AH:$AH, Data!$I:$I, P$77)</f>
        <v>0</v>
      </c>
      <c r="Q96" s="3">
        <f>_xlfn.MAXIFS(Data!$AH:$AH, Data!$I:$I, Q$77)</f>
        <v>0</v>
      </c>
      <c r="R96" s="3">
        <f>_xlfn.MAXIFS(Data!$AH:$AH, Data!$I:$I, R$77)</f>
        <v>0</v>
      </c>
    </row>
  </sheetData>
  <sheetProtection selectLockedCells="1" selectUnlockedCells="1"/>
  <mergeCells count="56">
    <mergeCell ref="A3:S3"/>
    <mergeCell ref="A4:S4"/>
    <mergeCell ref="A66:E66"/>
    <mergeCell ref="A67:E67"/>
    <mergeCell ref="A68:E68"/>
    <mergeCell ref="B7:D7"/>
    <mergeCell ref="E7:G7"/>
    <mergeCell ref="H7:J7"/>
    <mergeCell ref="K7:M7"/>
    <mergeCell ref="N7:P7"/>
    <mergeCell ref="Q7:S7"/>
    <mergeCell ref="E41:G41"/>
    <mergeCell ref="H41:J41"/>
    <mergeCell ref="K41:M41"/>
    <mergeCell ref="A64:E64"/>
    <mergeCell ref="A65:E65"/>
    <mergeCell ref="N41:P41"/>
    <mergeCell ref="Q41:S41"/>
    <mergeCell ref="N24:P24"/>
    <mergeCell ref="Q24:S24"/>
    <mergeCell ref="A71:E71"/>
    <mergeCell ref="B24:D24"/>
    <mergeCell ref="E24:G24"/>
    <mergeCell ref="H24:J24"/>
    <mergeCell ref="K24:M24"/>
    <mergeCell ref="A60:E60"/>
    <mergeCell ref="A61:E61"/>
    <mergeCell ref="A62:E62"/>
    <mergeCell ref="A63:E63"/>
    <mergeCell ref="A59:E59"/>
    <mergeCell ref="B41:D41"/>
    <mergeCell ref="A80:E80"/>
    <mergeCell ref="A81:E81"/>
    <mergeCell ref="A82:E82"/>
    <mergeCell ref="A83:E83"/>
    <mergeCell ref="A72:E72"/>
    <mergeCell ref="A73:E73"/>
    <mergeCell ref="A77:E77"/>
    <mergeCell ref="A78:E78"/>
    <mergeCell ref="A74:E74"/>
    <mergeCell ref="A96:E96"/>
    <mergeCell ref="A1:S1"/>
    <mergeCell ref="A2:S2"/>
    <mergeCell ref="A92:E92"/>
    <mergeCell ref="A93:E93"/>
    <mergeCell ref="A94:E94"/>
    <mergeCell ref="A88:E88"/>
    <mergeCell ref="A89:E89"/>
    <mergeCell ref="A90:E90"/>
    <mergeCell ref="A91:E91"/>
    <mergeCell ref="A85:E85"/>
    <mergeCell ref="A86:E86"/>
    <mergeCell ref="A87:E87"/>
    <mergeCell ref="A95:E95"/>
    <mergeCell ref="A84:E84"/>
    <mergeCell ref="A79:E79"/>
  </mergeCells>
  <printOptions horizontalCentered="1" verticalCentered="1"/>
  <pageMargins left="0.25" right="0.25" top="0.75" bottom="0.75" header="0.3" footer="0.3"/>
  <pageSetup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7AE7D-3051-4AC5-B3D7-DB074E7D85E3}">
  <sheetPr>
    <pageSetUpPr fitToPage="1"/>
  </sheetPr>
  <dimension ref="A1:T244"/>
  <sheetViews>
    <sheetView topLeftCell="A40" workbookViewId="0">
      <selection sqref="A1:S1"/>
    </sheetView>
  </sheetViews>
  <sheetFormatPr defaultRowHeight="14.4"/>
  <cols>
    <col min="1" max="20" width="6.5546875" customWidth="1"/>
  </cols>
  <sheetData>
    <row r="1" spans="1:20" ht="25.8">
      <c r="A1" s="26" t="s">
        <v>0</v>
      </c>
      <c r="B1" s="26"/>
      <c r="C1" s="26"/>
      <c r="D1" s="26"/>
      <c r="E1" s="26"/>
      <c r="F1" s="26"/>
      <c r="G1" s="26"/>
      <c r="H1" s="26"/>
      <c r="I1" s="26"/>
      <c r="J1" s="26"/>
      <c r="K1" s="26"/>
      <c r="L1" s="26"/>
      <c r="M1" s="26"/>
      <c r="N1" s="26"/>
      <c r="O1" s="26"/>
      <c r="P1" s="26"/>
      <c r="Q1" s="26"/>
      <c r="R1" s="26"/>
      <c r="S1" s="26"/>
      <c r="T1" s="6"/>
    </row>
    <row r="2" spans="1:20" ht="25.8">
      <c r="A2" s="26" t="s">
        <v>31</v>
      </c>
      <c r="B2" s="26"/>
      <c r="C2" s="26"/>
      <c r="D2" s="26"/>
      <c r="E2" s="26"/>
      <c r="F2" s="26"/>
      <c r="G2" s="26"/>
      <c r="H2" s="26"/>
      <c r="I2" s="26"/>
      <c r="J2" s="26"/>
      <c r="K2" s="26"/>
      <c r="L2" s="26"/>
      <c r="M2" s="26"/>
      <c r="N2" s="26"/>
      <c r="O2" s="26"/>
      <c r="P2" s="26"/>
      <c r="Q2" s="26"/>
      <c r="R2" s="26"/>
      <c r="S2" s="26"/>
      <c r="T2" s="6"/>
    </row>
    <row r="3" spans="1:20">
      <c r="A3" s="36">
        <f>Data!E2</f>
        <v>0</v>
      </c>
      <c r="B3" s="36"/>
      <c r="C3" s="36"/>
      <c r="D3" s="36"/>
      <c r="E3" s="36"/>
      <c r="F3" s="36"/>
      <c r="G3" s="36"/>
      <c r="H3" s="36"/>
      <c r="I3" s="36"/>
      <c r="J3" s="36"/>
      <c r="K3" s="36"/>
      <c r="L3" s="36"/>
      <c r="M3" s="36"/>
      <c r="N3" s="36"/>
      <c r="O3" s="36"/>
      <c r="P3" s="36"/>
      <c r="Q3" s="36"/>
      <c r="R3" s="36"/>
      <c r="S3" s="36"/>
    </row>
    <row r="4" spans="1:20">
      <c r="A4" s="37">
        <f>Data!AI2</f>
        <v>0</v>
      </c>
      <c r="B4" s="37"/>
      <c r="C4" s="37"/>
      <c r="D4" s="37"/>
      <c r="E4" s="37"/>
      <c r="F4" s="37"/>
      <c r="G4" s="37"/>
      <c r="H4" s="37"/>
      <c r="I4" s="37"/>
      <c r="J4" s="37"/>
      <c r="K4" s="37"/>
      <c r="L4" s="37"/>
      <c r="M4" s="37"/>
      <c r="N4" s="37"/>
      <c r="O4" s="37"/>
      <c r="P4" s="37"/>
      <c r="Q4" s="37"/>
      <c r="R4" s="37"/>
      <c r="S4" s="37"/>
    </row>
    <row r="6" spans="1:20" ht="18">
      <c r="A6" s="1" t="s">
        <v>32</v>
      </c>
    </row>
    <row r="7" spans="1:20">
      <c r="A7" s="32"/>
      <c r="B7" s="33"/>
      <c r="C7" s="33"/>
      <c r="D7" s="33"/>
      <c r="E7" s="33"/>
      <c r="F7" s="34"/>
      <c r="G7" s="5">
        <v>0</v>
      </c>
      <c r="H7" s="5">
        <v>1</v>
      </c>
      <c r="I7" s="5">
        <v>2</v>
      </c>
      <c r="J7" s="5">
        <v>3</v>
      </c>
      <c r="K7" s="5">
        <v>4</v>
      </c>
      <c r="L7" s="5">
        <v>5</v>
      </c>
      <c r="M7" s="5">
        <v>6</v>
      </c>
      <c r="N7" s="5">
        <v>7</v>
      </c>
      <c r="O7" s="5">
        <v>8</v>
      </c>
      <c r="P7" s="5">
        <v>9</v>
      </c>
      <c r="Q7" s="5">
        <v>10</v>
      </c>
      <c r="R7" s="5">
        <v>11</v>
      </c>
      <c r="S7" s="5">
        <v>12</v>
      </c>
    </row>
    <row r="8" spans="1:20">
      <c r="A8" s="29" t="s">
        <v>5</v>
      </c>
      <c r="B8" s="30"/>
      <c r="C8" s="30"/>
      <c r="D8" s="30"/>
      <c r="E8" s="30"/>
      <c r="F8" s="31"/>
      <c r="G8" s="3">
        <f>SUMIFS(Data!$V:$V, Data!$I:$I, G$7, Data!$K:$K, $A8)</f>
        <v>0</v>
      </c>
      <c r="H8" s="3">
        <f>SUMIFS(Data!$V:$V, Data!$I:$I, H$7, Data!$K:$K, $A8)</f>
        <v>0</v>
      </c>
      <c r="I8" s="3">
        <f>SUMIFS(Data!$V:$V, Data!$I:$I, I$7, Data!$K:$K, $A8)</f>
        <v>0</v>
      </c>
      <c r="J8" s="3">
        <f>SUMIFS(Data!$V:$V, Data!$I:$I, J$7, Data!$K:$K, $A8)</f>
        <v>0</v>
      </c>
      <c r="K8" s="3">
        <f>SUMIFS(Data!$V:$V, Data!$I:$I, K$7, Data!$K:$K, $A8)</f>
        <v>0</v>
      </c>
      <c r="L8" s="3">
        <f>SUMIFS(Data!$V:$V, Data!$I:$I, L$7, Data!$K:$K, $A8)</f>
        <v>0</v>
      </c>
      <c r="M8" s="3">
        <f>SUMIFS(Data!$V:$V, Data!$I:$I, M$7, Data!$K:$K, $A8)</f>
        <v>0</v>
      </c>
      <c r="N8" s="3">
        <f>SUMIFS(Data!$V:$V, Data!$I:$I, N$7, Data!$K:$K, $A8)</f>
        <v>0</v>
      </c>
      <c r="O8" s="3">
        <f>SUMIFS(Data!$V:$V, Data!$I:$I, O$7, Data!$K:$K, $A8)</f>
        <v>0</v>
      </c>
      <c r="P8" s="3">
        <f>SUMIFS(Data!$V:$V, Data!$I:$I, P$7, Data!$K:$K, $A8)</f>
        <v>0</v>
      </c>
      <c r="Q8" s="3">
        <f>SUMIFS(Data!$V:$V, Data!$I:$I, Q$7, Data!$K:$K, $A8)</f>
        <v>0</v>
      </c>
      <c r="R8" s="3">
        <f>SUMIFS(Data!$V:$V, Data!$I:$I, R$7, Data!$K:$K, $A8)</f>
        <v>0</v>
      </c>
      <c r="S8" s="3">
        <f>SUMIFS(Data!$V:$V, Data!$I:$I, S$7, Data!$K:$K, $A8)</f>
        <v>0</v>
      </c>
    </row>
    <row r="9" spans="1:20">
      <c r="A9" s="29" t="s">
        <v>8</v>
      </c>
      <c r="B9" s="30"/>
      <c r="C9" s="30"/>
      <c r="D9" s="30"/>
      <c r="E9" s="30"/>
      <c r="F9" s="31"/>
      <c r="G9" s="3">
        <f>SUMIFS(Data!$V:$V, Data!$I:$I, G$7, Data!$K:$K, $A9)</f>
        <v>0</v>
      </c>
      <c r="H9" s="3">
        <f>SUMIFS(Data!$V:$V, Data!$I:$I, H$7, Data!$K:$K, $A9)</f>
        <v>0</v>
      </c>
      <c r="I9" s="3">
        <f>SUMIFS(Data!$V:$V, Data!$I:$I, I$7, Data!$K:$K, $A9)</f>
        <v>0</v>
      </c>
      <c r="J9" s="3">
        <f>SUMIFS(Data!$V:$V, Data!$I:$I, J$7, Data!$K:$K, $A9)</f>
        <v>0</v>
      </c>
      <c r="K9" s="3">
        <f>SUMIFS(Data!$V:$V, Data!$I:$I, K$7, Data!$K:$K, $A9)</f>
        <v>0</v>
      </c>
      <c r="L9" s="3">
        <f>SUMIFS(Data!$V:$V, Data!$I:$I, L$7, Data!$K:$K, $A9)</f>
        <v>0</v>
      </c>
      <c r="M9" s="3">
        <f>SUMIFS(Data!$V:$V, Data!$I:$I, M$7, Data!$K:$K, $A9)</f>
        <v>0</v>
      </c>
      <c r="N9" s="3">
        <f>SUMIFS(Data!$V:$V, Data!$I:$I, N$7, Data!$K:$K, $A9)</f>
        <v>0</v>
      </c>
      <c r="O9" s="3">
        <f>SUMIFS(Data!$V:$V, Data!$I:$I, O$7, Data!$K:$K, $A9)</f>
        <v>0</v>
      </c>
      <c r="P9" s="3">
        <f>SUMIFS(Data!$V:$V, Data!$I:$I, P$7, Data!$K:$K, $A9)</f>
        <v>0</v>
      </c>
      <c r="Q9" s="3">
        <f>SUMIFS(Data!$V:$V, Data!$I:$I, Q$7, Data!$K:$K, $A9)</f>
        <v>0</v>
      </c>
      <c r="R9" s="3">
        <f>SUMIFS(Data!$V:$V, Data!$I:$I, R$7, Data!$K:$K, $A9)</f>
        <v>0</v>
      </c>
      <c r="S9" s="3">
        <f>SUMIFS(Data!$V:$V, Data!$I:$I, S$7, Data!$K:$K, $A9)</f>
        <v>0</v>
      </c>
    </row>
    <row r="10" spans="1:20">
      <c r="A10" s="29" t="s">
        <v>6</v>
      </c>
      <c r="B10" s="30"/>
      <c r="C10" s="30"/>
      <c r="D10" s="30"/>
      <c r="E10" s="30"/>
      <c r="F10" s="31"/>
      <c r="G10" s="3">
        <f>SUMIFS(Data!$V:$V, Data!$I:$I, G$7, Data!$K:$K, $A10)</f>
        <v>0</v>
      </c>
      <c r="H10" s="3">
        <f>SUMIFS(Data!$V:$V, Data!$I:$I, H$7, Data!$K:$K, $A10)</f>
        <v>0</v>
      </c>
      <c r="I10" s="3">
        <f>SUMIFS(Data!$V:$V, Data!$I:$I, I$7, Data!$K:$K, $A10)</f>
        <v>0</v>
      </c>
      <c r="J10" s="3">
        <f>SUMIFS(Data!$V:$V, Data!$I:$I, J$7, Data!$K:$K, $A10)</f>
        <v>0</v>
      </c>
      <c r="K10" s="3">
        <f>SUMIFS(Data!$V:$V, Data!$I:$I, K$7, Data!$K:$K, $A10)</f>
        <v>0</v>
      </c>
      <c r="L10" s="3">
        <f>SUMIFS(Data!$V:$V, Data!$I:$I, L$7, Data!$K:$K, $A10)</f>
        <v>0</v>
      </c>
      <c r="M10" s="3">
        <f>SUMIFS(Data!$V:$V, Data!$I:$I, M$7, Data!$K:$K, $A10)</f>
        <v>0</v>
      </c>
      <c r="N10" s="3">
        <f>SUMIFS(Data!$V:$V, Data!$I:$I, N$7, Data!$K:$K, $A10)</f>
        <v>0</v>
      </c>
      <c r="O10" s="3">
        <f>SUMIFS(Data!$V:$V, Data!$I:$I, O$7, Data!$K:$K, $A10)</f>
        <v>0</v>
      </c>
      <c r="P10" s="3">
        <f>SUMIFS(Data!$V:$V, Data!$I:$I, P$7, Data!$K:$K, $A10)</f>
        <v>0</v>
      </c>
      <c r="Q10" s="3">
        <f>SUMIFS(Data!$V:$V, Data!$I:$I, Q$7, Data!$K:$K, $A10)</f>
        <v>0</v>
      </c>
      <c r="R10" s="3">
        <f>SUMIFS(Data!$V:$V, Data!$I:$I, R$7, Data!$K:$K, $A10)</f>
        <v>0</v>
      </c>
      <c r="S10" s="3">
        <f>SUMIFS(Data!$V:$V, Data!$I:$I, S$7, Data!$K:$K, $A10)</f>
        <v>0</v>
      </c>
    </row>
    <row r="11" spans="1:20">
      <c r="A11" s="29" t="s">
        <v>51</v>
      </c>
      <c r="B11" s="30"/>
      <c r="C11" s="30"/>
      <c r="D11" s="30"/>
      <c r="E11" s="30"/>
      <c r="F11" s="31"/>
      <c r="G11" s="3">
        <f>SUMIFS(Data!$V:$V, Data!$I:$I, G$7, Data!$K:$K, $A11)</f>
        <v>0</v>
      </c>
      <c r="H11" s="3">
        <f>SUMIFS(Data!$V:$V, Data!$I:$I, H$7, Data!$K:$K, $A11)</f>
        <v>0</v>
      </c>
      <c r="I11" s="3">
        <f>SUMIFS(Data!$V:$V, Data!$I:$I, I$7, Data!$K:$K, $A11)</f>
        <v>0</v>
      </c>
      <c r="J11" s="3">
        <f>SUMIFS(Data!$V:$V, Data!$I:$I, J$7, Data!$K:$K, $A11)</f>
        <v>0</v>
      </c>
      <c r="K11" s="3">
        <f>SUMIFS(Data!$V:$V, Data!$I:$I, K$7, Data!$K:$K, $A11)</f>
        <v>0</v>
      </c>
      <c r="L11" s="3">
        <f>SUMIFS(Data!$V:$V, Data!$I:$I, L$7, Data!$K:$K, $A11)</f>
        <v>0</v>
      </c>
      <c r="M11" s="3">
        <f>SUMIFS(Data!$V:$V, Data!$I:$I, M$7, Data!$K:$K, $A11)</f>
        <v>0</v>
      </c>
      <c r="N11" s="3">
        <f>SUMIFS(Data!$V:$V, Data!$I:$I, N$7, Data!$K:$K, $A11)</f>
        <v>0</v>
      </c>
      <c r="O11" s="3">
        <f>SUMIFS(Data!$V:$V, Data!$I:$I, O$7, Data!$K:$K, $A11)</f>
        <v>0</v>
      </c>
      <c r="P11" s="3">
        <f>SUMIFS(Data!$V:$V, Data!$I:$I, P$7, Data!$K:$K, $A11)</f>
        <v>0</v>
      </c>
      <c r="Q11" s="3">
        <f>SUMIFS(Data!$V:$V, Data!$I:$I, Q$7, Data!$K:$K, $A11)</f>
        <v>0</v>
      </c>
      <c r="R11" s="3">
        <f>SUMIFS(Data!$V:$V, Data!$I:$I, R$7, Data!$K:$K, $A11)</f>
        <v>0</v>
      </c>
      <c r="S11" s="3">
        <f>SUMIFS(Data!$V:$V, Data!$I:$I, S$7, Data!$K:$K, $A11)</f>
        <v>0</v>
      </c>
    </row>
    <row r="12" spans="1:20">
      <c r="A12" s="23" t="s">
        <v>9</v>
      </c>
      <c r="B12" s="24"/>
      <c r="C12" s="24"/>
      <c r="D12" s="24"/>
      <c r="E12" s="24"/>
      <c r="F12" s="25"/>
      <c r="G12" s="3">
        <f>SUMIFS(Data!$V:$V, Data!$I:$I, G$7, Data!$K:$K, $A12)</f>
        <v>0</v>
      </c>
      <c r="H12" s="3">
        <f>SUMIFS(Data!$V:$V, Data!$I:$I, H$7, Data!$K:$K, $A12)</f>
        <v>0</v>
      </c>
      <c r="I12" s="3">
        <f>SUMIFS(Data!$V:$V, Data!$I:$I, I$7, Data!$K:$K, $A12)</f>
        <v>0</v>
      </c>
      <c r="J12" s="3">
        <f>SUMIFS(Data!$V:$V, Data!$I:$I, J$7, Data!$K:$K, $A12)</f>
        <v>0</v>
      </c>
      <c r="K12" s="3">
        <f>SUMIFS(Data!$V:$V, Data!$I:$I, K$7, Data!$K:$K, $A12)</f>
        <v>0</v>
      </c>
      <c r="L12" s="3">
        <f>SUMIFS(Data!$V:$V, Data!$I:$I, L$7, Data!$K:$K, $A12)</f>
        <v>0</v>
      </c>
      <c r="M12" s="3">
        <f>SUMIFS(Data!$V:$V, Data!$I:$I, M$7, Data!$K:$K, $A12)</f>
        <v>0</v>
      </c>
      <c r="N12" s="3">
        <f>SUMIFS(Data!$V:$V, Data!$I:$I, N$7, Data!$K:$K, $A12)</f>
        <v>0</v>
      </c>
      <c r="O12" s="3">
        <f>SUMIFS(Data!$V:$V, Data!$I:$I, O$7, Data!$K:$K, $A12)</f>
        <v>0</v>
      </c>
      <c r="P12" s="3">
        <f>SUMIFS(Data!$V:$V, Data!$I:$I, P$7, Data!$K:$K, $A12)</f>
        <v>0</v>
      </c>
      <c r="Q12" s="3">
        <f>SUMIFS(Data!$V:$V, Data!$I:$I, Q$7, Data!$K:$K, $A12)</f>
        <v>0</v>
      </c>
      <c r="R12" s="3">
        <f>SUMIFS(Data!$V:$V, Data!$I:$I, R$7, Data!$K:$K, $A12)</f>
        <v>0</v>
      </c>
      <c r="S12" s="3">
        <f>SUMIFS(Data!$V:$V, Data!$I:$I, S$7, Data!$K:$K, $A12)</f>
        <v>0</v>
      </c>
    </row>
    <row r="13" spans="1:20">
      <c r="A13" s="23" t="s">
        <v>52</v>
      </c>
      <c r="B13" s="24"/>
      <c r="C13" s="24"/>
      <c r="D13" s="24"/>
      <c r="E13" s="24"/>
      <c r="F13" s="25"/>
      <c r="G13" s="3">
        <f>SUMIFS(Data!$V:$V, Data!$I:$I, G$7, Data!$K:$K, $A13)</f>
        <v>0</v>
      </c>
      <c r="H13" s="3">
        <f>SUMIFS(Data!$V:$V, Data!$I:$I, H$7, Data!$K:$K, $A13)</f>
        <v>0</v>
      </c>
      <c r="I13" s="3">
        <f>SUMIFS(Data!$V:$V, Data!$I:$I, I$7, Data!$K:$K, $A13)</f>
        <v>0</v>
      </c>
      <c r="J13" s="3">
        <f>SUMIFS(Data!$V:$V, Data!$I:$I, J$7, Data!$K:$K, $A13)</f>
        <v>0</v>
      </c>
      <c r="K13" s="3">
        <f>SUMIFS(Data!$V:$V, Data!$I:$I, K$7, Data!$K:$K, $A13)</f>
        <v>0</v>
      </c>
      <c r="L13" s="3">
        <f>SUMIFS(Data!$V:$V, Data!$I:$I, L$7, Data!$K:$K, $A13)</f>
        <v>0</v>
      </c>
      <c r="M13" s="3">
        <f>SUMIFS(Data!$V:$V, Data!$I:$I, M$7, Data!$K:$K, $A13)</f>
        <v>0</v>
      </c>
      <c r="N13" s="3">
        <f>SUMIFS(Data!$V:$V, Data!$I:$I, N$7, Data!$K:$K, $A13)</f>
        <v>0</v>
      </c>
      <c r="O13" s="3">
        <f>SUMIFS(Data!$V:$V, Data!$I:$I, O$7, Data!$K:$K, $A13)</f>
        <v>0</v>
      </c>
      <c r="P13" s="3">
        <f>SUMIFS(Data!$V:$V, Data!$I:$I, P$7, Data!$K:$K, $A13)</f>
        <v>0</v>
      </c>
      <c r="Q13" s="3">
        <f>SUMIFS(Data!$V:$V, Data!$I:$I, Q$7, Data!$K:$K, $A13)</f>
        <v>0</v>
      </c>
      <c r="R13" s="3">
        <f>SUMIFS(Data!$V:$V, Data!$I:$I, R$7, Data!$K:$K, $A13)</f>
        <v>0</v>
      </c>
      <c r="S13" s="3">
        <f>SUMIFS(Data!$V:$V, Data!$I:$I, S$7, Data!$K:$K, $A13)</f>
        <v>0</v>
      </c>
    </row>
    <row r="14" spans="1:20">
      <c r="A14" s="23" t="s">
        <v>14</v>
      </c>
      <c r="B14" s="24"/>
      <c r="C14" s="24"/>
      <c r="D14" s="24"/>
      <c r="E14" s="24"/>
      <c r="F14" s="25"/>
      <c r="G14" s="3">
        <f>SUMIFS(Data!$V:$V, Data!$I:$I, G$7, Data!$K:$K, $A14)</f>
        <v>0</v>
      </c>
      <c r="H14" s="3">
        <f>SUMIFS(Data!$V:$V, Data!$I:$I, H$7, Data!$K:$K, $A14)</f>
        <v>0</v>
      </c>
      <c r="I14" s="3">
        <f>SUMIFS(Data!$V:$V, Data!$I:$I, I$7, Data!$K:$K, $A14)</f>
        <v>0</v>
      </c>
      <c r="J14" s="3">
        <f>SUMIFS(Data!$V:$V, Data!$I:$I, J$7, Data!$K:$K, $A14)</f>
        <v>0</v>
      </c>
      <c r="K14" s="3">
        <f>SUMIFS(Data!$V:$V, Data!$I:$I, K$7, Data!$K:$K, $A14)</f>
        <v>0</v>
      </c>
      <c r="L14" s="3">
        <f>SUMIFS(Data!$V:$V, Data!$I:$I, L$7, Data!$K:$K, $A14)</f>
        <v>0</v>
      </c>
      <c r="M14" s="3">
        <f>SUMIFS(Data!$V:$V, Data!$I:$I, M$7, Data!$K:$K, $A14)</f>
        <v>0</v>
      </c>
      <c r="N14" s="3">
        <f>SUMIFS(Data!$V:$V, Data!$I:$I, N$7, Data!$K:$K, $A14)</f>
        <v>0</v>
      </c>
      <c r="O14" s="3">
        <f>SUMIFS(Data!$V:$V, Data!$I:$I, O$7, Data!$K:$K, $A14)</f>
        <v>0</v>
      </c>
      <c r="P14" s="3">
        <f>SUMIFS(Data!$V:$V, Data!$I:$I, P$7, Data!$K:$K, $A14)</f>
        <v>0</v>
      </c>
      <c r="Q14" s="3">
        <f>SUMIFS(Data!$V:$V, Data!$I:$I, Q$7, Data!$K:$K, $A14)</f>
        <v>0</v>
      </c>
      <c r="R14" s="3">
        <f>SUMIFS(Data!$V:$V, Data!$I:$I, R$7, Data!$K:$K, $A14)</f>
        <v>0</v>
      </c>
      <c r="S14" s="3">
        <f>SUMIFS(Data!$V:$V, Data!$I:$I, S$7, Data!$K:$K, $A14)</f>
        <v>0</v>
      </c>
    </row>
    <row r="15" spans="1:20">
      <c r="A15" s="23" t="s">
        <v>15</v>
      </c>
      <c r="B15" s="24"/>
      <c r="C15" s="24"/>
      <c r="D15" s="24"/>
      <c r="E15" s="24"/>
      <c r="F15" s="25"/>
      <c r="G15" s="3">
        <f>SUMIFS(Data!$V:$V, Data!$I:$I, G$7, Data!$N:$N, "Yes")</f>
        <v>0</v>
      </c>
      <c r="H15" s="3">
        <f>SUMIFS(Data!$V:$V, Data!$I:$I, H$7, Data!$N:$N, "Yes")</f>
        <v>0</v>
      </c>
      <c r="I15" s="3">
        <f>SUMIFS(Data!$V:$V, Data!$I:$I, I$7, Data!$N:$N, "Yes")</f>
        <v>0</v>
      </c>
      <c r="J15" s="3">
        <f>SUMIFS(Data!$V:$V, Data!$I:$I, J$7, Data!$N:$N, "Yes")</f>
        <v>0</v>
      </c>
      <c r="K15" s="3">
        <f>SUMIFS(Data!$V:$V, Data!$I:$I, K$7, Data!$N:$N, "Yes")</f>
        <v>0</v>
      </c>
      <c r="L15" s="3">
        <f>SUMIFS(Data!$V:$V, Data!$I:$I, L$7, Data!$N:$N, "Yes")</f>
        <v>0</v>
      </c>
      <c r="M15" s="3">
        <f>SUMIFS(Data!$V:$V, Data!$I:$I, M$7, Data!$N:$N, "Yes")</f>
        <v>0</v>
      </c>
      <c r="N15" s="3">
        <f>SUMIFS(Data!$V:$V, Data!$I:$I, N$7, Data!$N:$N, "Yes")</f>
        <v>0</v>
      </c>
      <c r="O15" s="3">
        <f>SUMIFS(Data!$V:$V, Data!$I:$I, O$7, Data!$N:$N, "Yes")</f>
        <v>0</v>
      </c>
      <c r="P15" s="3">
        <f>SUMIFS(Data!$V:$V, Data!$I:$I, P$7, Data!$N:$N, "Yes")</f>
        <v>0</v>
      </c>
      <c r="Q15" s="3">
        <f>SUMIFS(Data!$V:$V, Data!$I:$I, Q$7, Data!$N:$N, "Yes")</f>
        <v>0</v>
      </c>
      <c r="R15" s="3">
        <f>SUMIFS(Data!$V:$V, Data!$I:$I, R$7, Data!$N:$N, "Yes")</f>
        <v>0</v>
      </c>
      <c r="S15" s="3">
        <f>SUMIFS(Data!$V:$V, Data!$I:$I, S$7, Data!$N:$N, "Yes")</f>
        <v>0</v>
      </c>
    </row>
    <row r="16" spans="1:20">
      <c r="A16" s="23" t="s">
        <v>16</v>
      </c>
      <c r="B16" s="24"/>
      <c r="C16" s="24"/>
      <c r="D16" s="24"/>
      <c r="E16" s="24"/>
      <c r="F16" s="25"/>
      <c r="G16" s="3">
        <f>SUMIFS(Data!$V:$V, Data!$I:$I, G$7, Data!$L:$L, "Yes")</f>
        <v>0</v>
      </c>
      <c r="H16" s="3">
        <f>SUMIFS(Data!$V:$V, Data!$I:$I, H$7, Data!$L:$L, "Yes")</f>
        <v>0</v>
      </c>
      <c r="I16" s="3">
        <f>SUMIFS(Data!$V:$V, Data!$I:$I, I$7, Data!$L:$L, "Yes")</f>
        <v>0</v>
      </c>
      <c r="J16" s="3">
        <f>SUMIFS(Data!$V:$V, Data!$I:$I, J$7, Data!$L:$L, "Yes")</f>
        <v>0</v>
      </c>
      <c r="K16" s="3">
        <f>SUMIFS(Data!$V:$V, Data!$I:$I, K$7, Data!$L:$L, "Yes")</f>
        <v>0</v>
      </c>
      <c r="L16" s="3">
        <f>SUMIFS(Data!$V:$V, Data!$I:$I, L$7, Data!$L:$L, "Yes")</f>
        <v>0</v>
      </c>
      <c r="M16" s="3">
        <f>SUMIFS(Data!$V:$V, Data!$I:$I, M$7, Data!$L:$L, "Yes")</f>
        <v>0</v>
      </c>
      <c r="N16" s="3">
        <f>SUMIFS(Data!$V:$V, Data!$I:$I, N$7, Data!$L:$L, "Yes")</f>
        <v>0</v>
      </c>
      <c r="O16" s="3">
        <f>SUMIFS(Data!$V:$V, Data!$I:$I, O$7, Data!$L:$L, "Yes")</f>
        <v>0</v>
      </c>
      <c r="P16" s="3">
        <f>SUMIFS(Data!$V:$V, Data!$I:$I, P$7, Data!$L:$L, "Yes")</f>
        <v>0</v>
      </c>
      <c r="Q16" s="3">
        <f>SUMIFS(Data!$V:$V, Data!$I:$I, Q$7, Data!$L:$L, "Yes")</f>
        <v>0</v>
      </c>
      <c r="R16" s="3">
        <f>SUMIFS(Data!$V:$V, Data!$I:$I, R$7, Data!$L:$L, "Yes")</f>
        <v>0</v>
      </c>
      <c r="S16" s="3">
        <f>SUMIFS(Data!$V:$V, Data!$I:$I, S$7, Data!$L:$L, "Yes")</f>
        <v>0</v>
      </c>
    </row>
    <row r="17" spans="1:19">
      <c r="A17" s="23">
        <v>504</v>
      </c>
      <c r="B17" s="24"/>
      <c r="C17" s="24"/>
      <c r="D17" s="24"/>
      <c r="E17" s="24"/>
      <c r="F17" s="25"/>
      <c r="G17" s="3">
        <f>SUMIFS(Data!$V:$V, Data!$I:$I, G$7, Data!$M:$M, "Yes")</f>
        <v>0</v>
      </c>
      <c r="H17" s="3">
        <f>SUMIFS(Data!$V:$V, Data!$I:$I, H$7, Data!$M:$M, "Yes")</f>
        <v>0</v>
      </c>
      <c r="I17" s="3">
        <f>SUMIFS(Data!$V:$V, Data!$I:$I, I$7, Data!$M:$M, "Yes")</f>
        <v>0</v>
      </c>
      <c r="J17" s="3">
        <f>SUMIFS(Data!$V:$V, Data!$I:$I, J$7, Data!$M:$M, "Yes")</f>
        <v>0</v>
      </c>
      <c r="K17" s="3">
        <f>SUMIFS(Data!$V:$V, Data!$I:$I, K$7, Data!$M:$M, "Yes")</f>
        <v>0</v>
      </c>
      <c r="L17" s="3">
        <f>SUMIFS(Data!$V:$V, Data!$I:$I, L$7, Data!$M:$M, "Yes")</f>
        <v>0</v>
      </c>
      <c r="M17" s="3">
        <f>SUMIFS(Data!$V:$V, Data!$I:$I, M$7, Data!$M:$M, "Yes")</f>
        <v>0</v>
      </c>
      <c r="N17" s="3">
        <f>SUMIFS(Data!$V:$V, Data!$I:$I, N$7, Data!$M:$M, "Yes")</f>
        <v>0</v>
      </c>
      <c r="O17" s="3">
        <f>SUMIFS(Data!$V:$V, Data!$I:$I, O$7, Data!$M:$M, "Yes")</f>
        <v>0</v>
      </c>
      <c r="P17" s="3">
        <f>SUMIFS(Data!$V:$V, Data!$I:$I, P$7, Data!$M:$M, "Yes")</f>
        <v>0</v>
      </c>
      <c r="Q17" s="3">
        <f>SUMIFS(Data!$V:$V, Data!$I:$I, Q$7, Data!$M:$M, "Yes")</f>
        <v>0</v>
      </c>
      <c r="R17" s="3">
        <f>SUMIFS(Data!$V:$V, Data!$I:$I, R$7, Data!$M:$M, "Yes")</f>
        <v>0</v>
      </c>
      <c r="S17" s="3">
        <f>SUMIFS(Data!$V:$V, Data!$I:$I, S$7, Data!$M:$M, "Yes")</f>
        <v>0</v>
      </c>
    </row>
    <row r="18" spans="1:19">
      <c r="A18" s="23" t="s">
        <v>17</v>
      </c>
      <c r="B18" s="24"/>
      <c r="C18" s="24"/>
      <c r="D18" s="24"/>
      <c r="E18" s="24"/>
      <c r="F18" s="25"/>
      <c r="G18" s="3">
        <f>SUMIFS(Data!$V:$V, Data!$I:$I, G$7, Data!$O:$O, "Yes")</f>
        <v>0</v>
      </c>
      <c r="H18" s="3">
        <f>SUMIFS(Data!$V:$V, Data!$I:$I, H$7, Data!$O:$O, "Yes")</f>
        <v>0</v>
      </c>
      <c r="I18" s="3">
        <f>SUMIFS(Data!$V:$V, Data!$I:$I, I$7, Data!$O:$O, "Yes")</f>
        <v>0</v>
      </c>
      <c r="J18" s="3">
        <f>SUMIFS(Data!$V:$V, Data!$I:$I, J$7, Data!$O:$O, "Yes")</f>
        <v>0</v>
      </c>
      <c r="K18" s="3">
        <f>SUMIFS(Data!$V:$V, Data!$I:$I, K$7, Data!$O:$O, "Yes")</f>
        <v>0</v>
      </c>
      <c r="L18" s="3">
        <f>SUMIFS(Data!$V:$V, Data!$I:$I, L$7, Data!$O:$O, "Yes")</f>
        <v>0</v>
      </c>
      <c r="M18" s="3">
        <f>SUMIFS(Data!$V:$V, Data!$I:$I, M$7, Data!$O:$O, "Yes")</f>
        <v>0</v>
      </c>
      <c r="N18" s="3">
        <f>SUMIFS(Data!$V:$V, Data!$I:$I, N$7, Data!$O:$O, "Yes")</f>
        <v>0</v>
      </c>
      <c r="O18" s="3">
        <f>SUMIFS(Data!$V:$V, Data!$I:$I, O$7, Data!$O:$O, "Yes")</f>
        <v>0</v>
      </c>
      <c r="P18" s="3">
        <f>SUMIFS(Data!$V:$V, Data!$I:$I, P$7, Data!$O:$O, "Yes")</f>
        <v>0</v>
      </c>
      <c r="Q18" s="3">
        <f>SUMIFS(Data!$V:$V, Data!$I:$I, Q$7, Data!$O:$O, "Yes")</f>
        <v>0</v>
      </c>
      <c r="R18" s="3">
        <f>SUMIFS(Data!$V:$V, Data!$I:$I, R$7, Data!$O:$O, "Yes")</f>
        <v>0</v>
      </c>
      <c r="S18" s="3">
        <f>SUMIFS(Data!$V:$V, Data!$I:$I, S$7, Data!$O:$O, "Yes")</f>
        <v>0</v>
      </c>
    </row>
    <row r="19" spans="1:19">
      <c r="A19" s="23" t="s">
        <v>62</v>
      </c>
      <c r="B19" s="24"/>
      <c r="C19" s="24"/>
      <c r="D19" s="24"/>
      <c r="E19" s="24"/>
      <c r="F19" s="25"/>
      <c r="G19" s="3">
        <f>SUMIFS(Data!$V:$V, Data!$I:$I, G$7, Data!$P:$P, "Yes")</f>
        <v>0</v>
      </c>
      <c r="H19" s="3">
        <f>SUMIFS(Data!$V:$V, Data!$I:$I, H$7, Data!$P:$P, "Yes")</f>
        <v>0</v>
      </c>
      <c r="I19" s="3">
        <f>SUMIFS(Data!$V:$V, Data!$I:$I, I$7, Data!$P:$P, "Yes")</f>
        <v>0</v>
      </c>
      <c r="J19" s="3">
        <f>SUMIFS(Data!$V:$V, Data!$I:$I, J$7, Data!$P:$P, "Yes")</f>
        <v>0</v>
      </c>
      <c r="K19" s="3">
        <f>SUMIFS(Data!$V:$V, Data!$I:$I, K$7, Data!$P:$P, "Yes")</f>
        <v>0</v>
      </c>
      <c r="L19" s="3">
        <f>SUMIFS(Data!$V:$V, Data!$I:$I, L$7, Data!$P:$P, "Yes")</f>
        <v>0</v>
      </c>
      <c r="M19" s="3">
        <f>SUMIFS(Data!$V:$V, Data!$I:$I, M$7, Data!$P:$P, "Yes")</f>
        <v>0</v>
      </c>
      <c r="N19" s="3">
        <f>SUMIFS(Data!$V:$V, Data!$I:$I, N$7, Data!$P:$P, "Yes")</f>
        <v>0</v>
      </c>
      <c r="O19" s="3">
        <f>SUMIFS(Data!$V:$V, Data!$I:$I, O$7, Data!$P:$P, "Yes")</f>
        <v>0</v>
      </c>
      <c r="P19" s="3">
        <f>SUMIFS(Data!$V:$V, Data!$I:$I, P$7, Data!$P:$P, "Yes")</f>
        <v>0</v>
      </c>
      <c r="Q19" s="3">
        <f>SUMIFS(Data!$V:$V, Data!$I:$I, Q$7, Data!$P:$P, "Yes")</f>
        <v>0</v>
      </c>
      <c r="R19" s="3">
        <f>SUMIFS(Data!$V:$V, Data!$I:$I, R$7, Data!$P:$P, "Yes")</f>
        <v>0</v>
      </c>
      <c r="S19" s="3">
        <f>SUMIFS(Data!$V:$V, Data!$I:$I, S$7, Data!$P:$P, "Yes")</f>
        <v>0</v>
      </c>
    </row>
    <row r="20" spans="1:19">
      <c r="A20" s="23" t="s">
        <v>63</v>
      </c>
      <c r="B20" s="24"/>
      <c r="C20" s="24"/>
      <c r="D20" s="24"/>
      <c r="E20" s="24"/>
      <c r="F20" s="25"/>
      <c r="G20" s="3">
        <f>SUMIFS(Data!$V:$V, Data!$I:$I, G$7, Data!$Q:$Q, "Yes")</f>
        <v>0</v>
      </c>
      <c r="H20" s="3">
        <f>SUMIFS(Data!$V:$V, Data!$I:$I, H$7, Data!$Q:$Q, "Yes")</f>
        <v>0</v>
      </c>
      <c r="I20" s="3">
        <f>SUMIFS(Data!$V:$V, Data!$I:$I, I$7, Data!$Q:$Q, "Yes")</f>
        <v>0</v>
      </c>
      <c r="J20" s="3">
        <f>SUMIFS(Data!$V:$V, Data!$I:$I, J$7, Data!$Q:$Q, "Yes")</f>
        <v>0</v>
      </c>
      <c r="K20" s="3">
        <f>SUMIFS(Data!$V:$V, Data!$I:$I, K$7, Data!$Q:$Q, "Yes")</f>
        <v>0</v>
      </c>
      <c r="L20" s="3">
        <f>SUMIFS(Data!$V:$V, Data!$I:$I, L$7, Data!$Q:$Q, "Yes")</f>
        <v>0</v>
      </c>
      <c r="M20" s="3">
        <f>SUMIFS(Data!$V:$V, Data!$I:$I, M$7, Data!$Q:$Q, "Yes")</f>
        <v>0</v>
      </c>
      <c r="N20" s="3">
        <f>SUMIFS(Data!$V:$V, Data!$I:$I, N$7, Data!$Q:$Q, "Yes")</f>
        <v>0</v>
      </c>
      <c r="O20" s="3">
        <f>SUMIFS(Data!$V:$V, Data!$I:$I, O$7, Data!$Q:$Q, "Yes")</f>
        <v>0</v>
      </c>
      <c r="P20" s="3">
        <f>SUMIFS(Data!$V:$V, Data!$I:$I, P$7, Data!$Q:$Q, "Yes")</f>
        <v>0</v>
      </c>
      <c r="Q20" s="3">
        <f>SUMIFS(Data!$V:$V, Data!$I:$I, Q$7, Data!$Q:$Q, "Yes")</f>
        <v>0</v>
      </c>
      <c r="R20" s="3">
        <f>SUMIFS(Data!$V:$V, Data!$I:$I, R$7, Data!$Q:$Q, "Yes")</f>
        <v>0</v>
      </c>
      <c r="S20" s="3">
        <f>SUMIFS(Data!$V:$V, Data!$I:$I, S$7, Data!$Q:$Q, "Yes")</f>
        <v>0</v>
      </c>
    </row>
    <row r="21" spans="1:19">
      <c r="A21" s="23" t="s">
        <v>70</v>
      </c>
      <c r="B21" s="24"/>
      <c r="C21" s="24"/>
      <c r="D21" s="24"/>
      <c r="E21" s="24"/>
      <c r="F21" s="25"/>
      <c r="G21" s="3">
        <f>SUMIFS(Data!$V:$V, Data!$I:$I, G$7, Data!$R:$R, "Yes")</f>
        <v>0</v>
      </c>
      <c r="H21" s="3">
        <f>SUMIFS(Data!$V:$V, Data!$I:$I, H$7, Data!$R:$R, "Yes")</f>
        <v>0</v>
      </c>
      <c r="I21" s="3">
        <f>SUMIFS(Data!$V:$V, Data!$I:$I, I$7, Data!$R:$R, "Yes")</f>
        <v>0</v>
      </c>
      <c r="J21" s="3">
        <f>SUMIFS(Data!$V:$V, Data!$I:$I, J$7, Data!$R:$R, "Yes")</f>
        <v>0</v>
      </c>
      <c r="K21" s="3">
        <f>SUMIFS(Data!$V:$V, Data!$I:$I, K$7, Data!$R:$R, "Yes")</f>
        <v>0</v>
      </c>
      <c r="L21" s="3">
        <f>SUMIFS(Data!$V:$V, Data!$I:$I, L$7, Data!$R:$R, "Yes")</f>
        <v>0</v>
      </c>
      <c r="M21" s="3">
        <f>SUMIFS(Data!$V:$V, Data!$I:$I, M$7, Data!$R:$R, "Yes")</f>
        <v>0</v>
      </c>
      <c r="N21" s="3">
        <f>SUMIFS(Data!$V:$V, Data!$I:$I, N$7, Data!$R:$R, "Yes")</f>
        <v>0</v>
      </c>
      <c r="O21" s="3">
        <f>SUMIFS(Data!$V:$V, Data!$I:$I, O$7, Data!$R:$R, "Yes")</f>
        <v>0</v>
      </c>
      <c r="P21" s="3">
        <f>SUMIFS(Data!$V:$V, Data!$I:$I, P$7, Data!$R:$R, "Yes")</f>
        <v>0</v>
      </c>
      <c r="Q21" s="3">
        <f>SUMIFS(Data!$V:$V, Data!$I:$I, Q$7, Data!$R:$R, "Yes")</f>
        <v>0</v>
      </c>
      <c r="R21" s="3">
        <f>SUMIFS(Data!$V:$V, Data!$I:$I, R$7, Data!$R:$R, "Yes")</f>
        <v>0</v>
      </c>
      <c r="S21" s="3">
        <f>SUMIFS(Data!$V:$V, Data!$I:$I, S$7, Data!$R:$R, "Yes")</f>
        <v>0</v>
      </c>
    </row>
    <row r="22" spans="1:19">
      <c r="A22" s="23" t="s">
        <v>64</v>
      </c>
      <c r="B22" s="24"/>
      <c r="C22" s="24"/>
      <c r="D22" s="24"/>
      <c r="E22" s="24"/>
      <c r="F22" s="25"/>
      <c r="G22" s="3">
        <f>SUMIFS(Data!$V:$V, Data!$I:$I, G$7, Data!$S:$S, "Yes")</f>
        <v>0</v>
      </c>
      <c r="H22" s="3">
        <f>SUMIFS(Data!$V:$V, Data!$I:$I, H$7, Data!$S:$S, "Yes")</f>
        <v>0</v>
      </c>
      <c r="I22" s="3">
        <f>SUMIFS(Data!$V:$V, Data!$I:$I, I$7, Data!$S:$S, "Yes")</f>
        <v>0</v>
      </c>
      <c r="J22" s="3">
        <f>SUMIFS(Data!$V:$V, Data!$I:$I, J$7, Data!$S:$S, "Yes")</f>
        <v>0</v>
      </c>
      <c r="K22" s="3">
        <f>SUMIFS(Data!$V:$V, Data!$I:$I, K$7, Data!$S:$S, "Yes")</f>
        <v>0</v>
      </c>
      <c r="L22" s="3">
        <f>SUMIFS(Data!$V:$V, Data!$I:$I, L$7, Data!$S:$S, "Yes")</f>
        <v>0</v>
      </c>
      <c r="M22" s="3">
        <f>SUMIFS(Data!$V:$V, Data!$I:$I, M$7, Data!$S:$S, "Yes")</f>
        <v>0</v>
      </c>
      <c r="N22" s="3">
        <f>SUMIFS(Data!$V:$V, Data!$I:$I, N$7, Data!$S:$S, "Yes")</f>
        <v>0</v>
      </c>
      <c r="O22" s="3">
        <f>SUMIFS(Data!$V:$V, Data!$I:$I, O$7, Data!$S:$S, "Yes")</f>
        <v>0</v>
      </c>
      <c r="P22" s="3">
        <f>SUMIFS(Data!$V:$V, Data!$I:$I, P$7, Data!$S:$S, "Yes")</f>
        <v>0</v>
      </c>
      <c r="Q22" s="3">
        <f>SUMIFS(Data!$V:$V, Data!$I:$I, Q$7, Data!$S:$S, "Yes")</f>
        <v>0</v>
      </c>
      <c r="R22" s="3">
        <f>SUMIFS(Data!$V:$V, Data!$I:$I, R$7, Data!$S:$S, "Yes")</f>
        <v>0</v>
      </c>
      <c r="S22" s="3">
        <f>SUMIFS(Data!$V:$V, Data!$I:$I, S$7, Data!$S:$S, "Yes")</f>
        <v>0</v>
      </c>
    </row>
    <row r="23" spans="1:19">
      <c r="A23" s="23" t="s">
        <v>65</v>
      </c>
      <c r="B23" s="24"/>
      <c r="C23" s="24"/>
      <c r="D23" s="24"/>
      <c r="E23" s="24"/>
      <c r="F23" s="25"/>
      <c r="G23" s="3">
        <f>SUMIFS(Data!$V:$V, Data!$I:$I, G$7, Data!$T:$T, "Yes")</f>
        <v>0</v>
      </c>
      <c r="H23" s="3">
        <f>SUMIFS(Data!$V:$V, Data!$I:$I, H$7, Data!$T:$T, "Yes")</f>
        <v>0</v>
      </c>
      <c r="I23" s="3">
        <f>SUMIFS(Data!$V:$V, Data!$I:$I, I$7, Data!$T:$T, "Yes")</f>
        <v>0</v>
      </c>
      <c r="J23" s="3">
        <f>SUMIFS(Data!$V:$V, Data!$I:$I, J$7, Data!$T:$T, "Yes")</f>
        <v>0</v>
      </c>
      <c r="K23" s="3">
        <f>SUMIFS(Data!$V:$V, Data!$I:$I, K$7, Data!$T:$T, "Yes")</f>
        <v>0</v>
      </c>
      <c r="L23" s="3">
        <f>SUMIFS(Data!$V:$V, Data!$I:$I, L$7, Data!$T:$T, "Yes")</f>
        <v>0</v>
      </c>
      <c r="M23" s="3">
        <f>SUMIFS(Data!$V:$V, Data!$I:$I, M$7, Data!$T:$T, "Yes")</f>
        <v>0</v>
      </c>
      <c r="N23" s="3">
        <f>SUMIFS(Data!$V:$V, Data!$I:$I, N$7, Data!$T:$T, "Yes")</f>
        <v>0</v>
      </c>
      <c r="O23" s="3">
        <f>SUMIFS(Data!$V:$V, Data!$I:$I, O$7, Data!$T:$T, "Yes")</f>
        <v>0</v>
      </c>
      <c r="P23" s="3">
        <f>SUMIFS(Data!$V:$V, Data!$I:$I, P$7, Data!$T:$T, "Yes")</f>
        <v>0</v>
      </c>
      <c r="Q23" s="3">
        <f>SUMIFS(Data!$V:$V, Data!$I:$I, Q$7, Data!$T:$T, "Yes")</f>
        <v>0</v>
      </c>
      <c r="R23" s="3">
        <f>SUMIFS(Data!$V:$V, Data!$I:$I, R$7, Data!$T:$T, "Yes")</f>
        <v>0</v>
      </c>
      <c r="S23" s="3">
        <f>SUMIFS(Data!$V:$V, Data!$I:$I, S$7, Data!$T:$T, "Yes")</f>
        <v>0</v>
      </c>
    </row>
    <row r="24" spans="1:19">
      <c r="A24" s="23" t="s">
        <v>66</v>
      </c>
      <c r="B24" s="24"/>
      <c r="C24" s="24"/>
      <c r="D24" s="24"/>
      <c r="E24" s="24"/>
      <c r="F24" s="25"/>
      <c r="G24" s="3">
        <f>SUMIFS(Data!$V:$V, Data!$I:$I, G$7, Data!$U:$U, "Yes")</f>
        <v>0</v>
      </c>
      <c r="H24" s="3">
        <f>SUMIFS(Data!$V:$V, Data!$I:$I, H$7, Data!$U:$U, "Yes")</f>
        <v>0</v>
      </c>
      <c r="I24" s="3">
        <f>SUMIFS(Data!$V:$V, Data!$I:$I, I$7, Data!$U:$U, "Yes")</f>
        <v>0</v>
      </c>
      <c r="J24" s="3">
        <f>SUMIFS(Data!$V:$V, Data!$I:$I, J$7, Data!$U:$U, "Yes")</f>
        <v>0</v>
      </c>
      <c r="K24" s="3">
        <f>SUMIFS(Data!$V:$V, Data!$I:$I, K$7, Data!$U:$U, "Yes")</f>
        <v>0</v>
      </c>
      <c r="L24" s="3">
        <f>SUMIFS(Data!$V:$V, Data!$I:$I, L$7, Data!$U:$U, "Yes")</f>
        <v>0</v>
      </c>
      <c r="M24" s="3">
        <f>SUMIFS(Data!$V:$V, Data!$I:$I, M$7, Data!$U:$U, "Yes")</f>
        <v>0</v>
      </c>
      <c r="N24" s="3">
        <f>SUMIFS(Data!$V:$V, Data!$I:$I, N$7, Data!$U:$U, "Yes")</f>
        <v>0</v>
      </c>
      <c r="O24" s="3">
        <f>SUMIFS(Data!$V:$V, Data!$I:$I, O$7, Data!$U:$U, "Yes")</f>
        <v>0</v>
      </c>
      <c r="P24" s="3">
        <f>SUMIFS(Data!$V:$V, Data!$I:$I, P$7, Data!$U:$U, "Yes")</f>
        <v>0</v>
      </c>
      <c r="Q24" s="3">
        <f>SUMIFS(Data!$V:$V, Data!$I:$I, Q$7, Data!$U:$U, "Yes")</f>
        <v>0</v>
      </c>
      <c r="R24" s="3">
        <f>SUMIFS(Data!$V:$V, Data!$I:$I, R$7, Data!$U:$U, "Yes")</f>
        <v>0</v>
      </c>
      <c r="S24" s="3">
        <f>SUMIFS(Data!$V:$V, Data!$I:$I, S$7, Data!$U:$U, "Yes")</f>
        <v>0</v>
      </c>
    </row>
    <row r="26" spans="1:19" ht="18">
      <c r="A26" s="1" t="s">
        <v>33</v>
      </c>
    </row>
    <row r="27" spans="1:19">
      <c r="A27" s="32"/>
      <c r="B27" s="33"/>
      <c r="C27" s="33"/>
      <c r="D27" s="33"/>
      <c r="E27" s="33"/>
      <c r="F27" s="34"/>
      <c r="G27" s="5">
        <v>0</v>
      </c>
      <c r="H27" s="5">
        <v>1</v>
      </c>
      <c r="I27" s="5">
        <v>2</v>
      </c>
      <c r="J27" s="5">
        <v>3</v>
      </c>
      <c r="K27" s="5">
        <v>4</v>
      </c>
      <c r="L27" s="5">
        <v>5</v>
      </c>
      <c r="M27" s="5">
        <v>6</v>
      </c>
      <c r="N27" s="5">
        <v>7</v>
      </c>
      <c r="O27" s="5">
        <v>8</v>
      </c>
      <c r="P27" s="5">
        <v>9</v>
      </c>
      <c r="Q27" s="5">
        <v>10</v>
      </c>
      <c r="R27" s="5">
        <v>11</v>
      </c>
      <c r="S27" s="5">
        <v>12</v>
      </c>
    </row>
    <row r="28" spans="1:19">
      <c r="A28" s="29" t="s">
        <v>5</v>
      </c>
      <c r="B28" s="30"/>
      <c r="C28" s="30"/>
      <c r="D28" s="30"/>
      <c r="E28" s="30"/>
      <c r="F28" s="31"/>
      <c r="G28" s="3">
        <f>SUMIFS(Data!$W:$W, Data!$I:$I, G$7, Data!$K:$K, $A28)</f>
        <v>0</v>
      </c>
      <c r="H28" s="3">
        <f>SUMIFS(Data!$W:$W, Data!$I:$I, H$7, Data!$K:$K, $A28)</f>
        <v>0</v>
      </c>
      <c r="I28" s="3">
        <f>SUMIFS(Data!$W:$W, Data!$I:$I, I$7, Data!$K:$K, $A28)</f>
        <v>0</v>
      </c>
      <c r="J28" s="3">
        <f>SUMIFS(Data!$W:$W, Data!$I:$I, J$7, Data!$K:$K, $A28)</f>
        <v>0</v>
      </c>
      <c r="K28" s="3">
        <f>SUMIFS(Data!$W:$W, Data!$I:$I, K$7, Data!$K:$K, $A28)</f>
        <v>0</v>
      </c>
      <c r="L28" s="3">
        <f>SUMIFS(Data!$W:$W, Data!$I:$I, L$7, Data!$K:$K, $A28)</f>
        <v>0</v>
      </c>
      <c r="M28" s="3">
        <f>SUMIFS(Data!$W:$W, Data!$I:$I, M$7, Data!$K:$K, $A28)</f>
        <v>0</v>
      </c>
      <c r="N28" s="3">
        <f>SUMIFS(Data!$W:$W, Data!$I:$I, N$7, Data!$K:$K, $A28)</f>
        <v>0</v>
      </c>
      <c r="O28" s="3">
        <f>SUMIFS(Data!$W:$W, Data!$I:$I, O$7, Data!$K:$K, $A28)</f>
        <v>0</v>
      </c>
      <c r="P28" s="3">
        <f>SUMIFS(Data!$W:$W, Data!$I:$I, P$7, Data!$K:$K, $A28)</f>
        <v>0</v>
      </c>
      <c r="Q28" s="3">
        <f>SUMIFS(Data!$W:$W, Data!$I:$I, Q$7, Data!$K:$K, $A28)</f>
        <v>0</v>
      </c>
      <c r="R28" s="3">
        <f>SUMIFS(Data!$W:$W, Data!$I:$I, R$7, Data!$K:$K, $A28)</f>
        <v>0</v>
      </c>
      <c r="S28" s="3">
        <f>SUMIFS(Data!$W:$W, Data!$I:$I, S$7, Data!$K:$K, $A28)</f>
        <v>0</v>
      </c>
    </row>
    <row r="29" spans="1:19">
      <c r="A29" s="29" t="s">
        <v>8</v>
      </c>
      <c r="B29" s="30"/>
      <c r="C29" s="30"/>
      <c r="D29" s="30"/>
      <c r="E29" s="30"/>
      <c r="F29" s="31"/>
      <c r="G29" s="3">
        <f>SUMIFS(Data!$W:$W, Data!$I:$I, G$7, Data!$K:$K, $A29)</f>
        <v>0</v>
      </c>
      <c r="H29" s="3">
        <f>SUMIFS(Data!$W:$W, Data!$I:$I, H$7, Data!$K:$K, $A29)</f>
        <v>0</v>
      </c>
      <c r="I29" s="3">
        <f>SUMIFS(Data!$W:$W, Data!$I:$I, I$7, Data!$K:$K, $A29)</f>
        <v>0</v>
      </c>
      <c r="J29" s="3">
        <f>SUMIFS(Data!$W:$W, Data!$I:$I, J$7, Data!$K:$K, $A29)</f>
        <v>0</v>
      </c>
      <c r="K29" s="3">
        <f>SUMIFS(Data!$W:$W, Data!$I:$I, K$7, Data!$K:$K, $A29)</f>
        <v>0</v>
      </c>
      <c r="L29" s="3">
        <f>SUMIFS(Data!$W:$W, Data!$I:$I, L$7, Data!$K:$K, $A29)</f>
        <v>0</v>
      </c>
      <c r="M29" s="3">
        <f>SUMIFS(Data!$W:$W, Data!$I:$I, M$7, Data!$K:$K, $A29)</f>
        <v>0</v>
      </c>
      <c r="N29" s="3">
        <f>SUMIFS(Data!$W:$W, Data!$I:$I, N$7, Data!$K:$K, $A29)</f>
        <v>0</v>
      </c>
      <c r="O29" s="3">
        <f>SUMIFS(Data!$W:$W, Data!$I:$I, O$7, Data!$K:$K, $A29)</f>
        <v>0</v>
      </c>
      <c r="P29" s="3">
        <f>SUMIFS(Data!$W:$W, Data!$I:$I, P$7, Data!$K:$K, $A29)</f>
        <v>0</v>
      </c>
      <c r="Q29" s="3">
        <f>SUMIFS(Data!$W:$W, Data!$I:$I, Q$7, Data!$K:$K, $A29)</f>
        <v>0</v>
      </c>
      <c r="R29" s="3">
        <f>SUMIFS(Data!$W:$W, Data!$I:$I, R$7, Data!$K:$K, $A29)</f>
        <v>0</v>
      </c>
      <c r="S29" s="3">
        <f>SUMIFS(Data!$W:$W, Data!$I:$I, S$7, Data!$K:$K, $A29)</f>
        <v>0</v>
      </c>
    </row>
    <row r="30" spans="1:19">
      <c r="A30" s="29" t="s">
        <v>6</v>
      </c>
      <c r="B30" s="30"/>
      <c r="C30" s="30"/>
      <c r="D30" s="30"/>
      <c r="E30" s="30"/>
      <c r="F30" s="31"/>
      <c r="G30" s="3">
        <f>SUMIFS(Data!$W:$W, Data!$I:$I, G$7, Data!$K:$K, $A30)</f>
        <v>0</v>
      </c>
      <c r="H30" s="3">
        <f>SUMIFS(Data!$W:$W, Data!$I:$I, H$7, Data!$K:$K, $A30)</f>
        <v>0</v>
      </c>
      <c r="I30" s="3">
        <f>SUMIFS(Data!$W:$W, Data!$I:$I, I$7, Data!$K:$K, $A30)</f>
        <v>0</v>
      </c>
      <c r="J30" s="3">
        <f>SUMIFS(Data!$W:$W, Data!$I:$I, J$7, Data!$K:$K, $A30)</f>
        <v>0</v>
      </c>
      <c r="K30" s="3">
        <f>SUMIFS(Data!$W:$W, Data!$I:$I, K$7, Data!$K:$K, $A30)</f>
        <v>0</v>
      </c>
      <c r="L30" s="3">
        <f>SUMIFS(Data!$W:$W, Data!$I:$I, L$7, Data!$K:$K, $A30)</f>
        <v>0</v>
      </c>
      <c r="M30" s="3">
        <f>SUMIFS(Data!$W:$W, Data!$I:$I, M$7, Data!$K:$K, $A30)</f>
        <v>0</v>
      </c>
      <c r="N30" s="3">
        <f>SUMIFS(Data!$W:$W, Data!$I:$I, N$7, Data!$K:$K, $A30)</f>
        <v>0</v>
      </c>
      <c r="O30" s="3">
        <f>SUMIFS(Data!$W:$W, Data!$I:$I, O$7, Data!$K:$K, $A30)</f>
        <v>0</v>
      </c>
      <c r="P30" s="3">
        <f>SUMIFS(Data!$W:$W, Data!$I:$I, P$7, Data!$K:$K, $A30)</f>
        <v>0</v>
      </c>
      <c r="Q30" s="3">
        <f>SUMIFS(Data!$W:$W, Data!$I:$I, Q$7, Data!$K:$K, $A30)</f>
        <v>0</v>
      </c>
      <c r="R30" s="3">
        <f>SUMIFS(Data!$W:$W, Data!$I:$I, R$7, Data!$K:$K, $A30)</f>
        <v>0</v>
      </c>
      <c r="S30" s="3">
        <f>SUMIFS(Data!$W:$W, Data!$I:$I, S$7, Data!$K:$K, $A30)</f>
        <v>0</v>
      </c>
    </row>
    <row r="31" spans="1:19">
      <c r="A31" s="29" t="s">
        <v>51</v>
      </c>
      <c r="B31" s="30"/>
      <c r="C31" s="30"/>
      <c r="D31" s="30"/>
      <c r="E31" s="30"/>
      <c r="F31" s="31"/>
      <c r="G31" s="3">
        <f>SUMIFS(Data!$W:$W, Data!$I:$I, G$7, Data!$K:$K, $A31)</f>
        <v>0</v>
      </c>
      <c r="H31" s="3">
        <f>SUMIFS(Data!$W:$W, Data!$I:$I, H$7, Data!$K:$K, $A31)</f>
        <v>0</v>
      </c>
      <c r="I31" s="3">
        <f>SUMIFS(Data!$W:$W, Data!$I:$I, I$7, Data!$K:$K, $A31)</f>
        <v>0</v>
      </c>
      <c r="J31" s="3">
        <f>SUMIFS(Data!$W:$W, Data!$I:$I, J$7, Data!$K:$K, $A31)</f>
        <v>0</v>
      </c>
      <c r="K31" s="3">
        <f>SUMIFS(Data!$W:$W, Data!$I:$I, K$7, Data!$K:$K, $A31)</f>
        <v>0</v>
      </c>
      <c r="L31" s="3">
        <f>SUMIFS(Data!$W:$W, Data!$I:$I, L$7, Data!$K:$K, $A31)</f>
        <v>0</v>
      </c>
      <c r="M31" s="3">
        <f>SUMIFS(Data!$W:$W, Data!$I:$I, M$7, Data!$K:$K, $A31)</f>
        <v>0</v>
      </c>
      <c r="N31" s="3">
        <f>SUMIFS(Data!$W:$W, Data!$I:$I, N$7, Data!$K:$K, $A31)</f>
        <v>0</v>
      </c>
      <c r="O31" s="3">
        <f>SUMIFS(Data!$W:$W, Data!$I:$I, O$7, Data!$K:$K, $A31)</f>
        <v>0</v>
      </c>
      <c r="P31" s="3">
        <f>SUMIFS(Data!$W:$W, Data!$I:$I, P$7, Data!$K:$K, $A31)</f>
        <v>0</v>
      </c>
      <c r="Q31" s="3">
        <f>SUMIFS(Data!$W:$W, Data!$I:$I, Q$7, Data!$K:$K, $A31)</f>
        <v>0</v>
      </c>
      <c r="R31" s="3">
        <f>SUMIFS(Data!$W:$W, Data!$I:$I, R$7, Data!$K:$K, $A31)</f>
        <v>0</v>
      </c>
      <c r="S31" s="3">
        <f>SUMIFS(Data!$W:$W, Data!$I:$I, S$7, Data!$K:$K, $A31)</f>
        <v>0</v>
      </c>
    </row>
    <row r="32" spans="1:19">
      <c r="A32" s="23" t="s">
        <v>9</v>
      </c>
      <c r="B32" s="24"/>
      <c r="C32" s="24"/>
      <c r="D32" s="24"/>
      <c r="E32" s="24"/>
      <c r="F32" s="25"/>
      <c r="G32" s="3">
        <f>SUMIFS(Data!$W:$W, Data!$I:$I, G$7, Data!$K:$K, $A32)</f>
        <v>0</v>
      </c>
      <c r="H32" s="3">
        <f>SUMIFS(Data!$W:$W, Data!$I:$I, H$7, Data!$K:$K, $A32)</f>
        <v>0</v>
      </c>
      <c r="I32" s="3">
        <f>SUMIFS(Data!$W:$W, Data!$I:$I, I$7, Data!$K:$K, $A32)</f>
        <v>0</v>
      </c>
      <c r="J32" s="3">
        <f>SUMIFS(Data!$W:$W, Data!$I:$I, J$7, Data!$K:$K, $A32)</f>
        <v>0</v>
      </c>
      <c r="K32" s="3">
        <f>SUMIFS(Data!$W:$W, Data!$I:$I, K$7, Data!$K:$K, $A32)</f>
        <v>0</v>
      </c>
      <c r="L32" s="3">
        <f>SUMIFS(Data!$W:$W, Data!$I:$I, L$7, Data!$K:$K, $A32)</f>
        <v>0</v>
      </c>
      <c r="M32" s="3">
        <f>SUMIFS(Data!$W:$W, Data!$I:$I, M$7, Data!$K:$K, $A32)</f>
        <v>0</v>
      </c>
      <c r="N32" s="3">
        <f>SUMIFS(Data!$W:$W, Data!$I:$I, N$7, Data!$K:$K, $A32)</f>
        <v>0</v>
      </c>
      <c r="O32" s="3">
        <f>SUMIFS(Data!$W:$W, Data!$I:$I, O$7, Data!$K:$K, $A32)</f>
        <v>0</v>
      </c>
      <c r="P32" s="3">
        <f>SUMIFS(Data!$W:$W, Data!$I:$I, P$7, Data!$K:$K, $A32)</f>
        <v>0</v>
      </c>
      <c r="Q32" s="3">
        <f>SUMIFS(Data!$W:$W, Data!$I:$I, Q$7, Data!$K:$K, $A32)</f>
        <v>0</v>
      </c>
      <c r="R32" s="3">
        <f>SUMIFS(Data!$W:$W, Data!$I:$I, R$7, Data!$K:$K, $A32)</f>
        <v>0</v>
      </c>
      <c r="S32" s="3">
        <f>SUMIFS(Data!$W:$W, Data!$I:$I, S$7, Data!$K:$K, $A32)</f>
        <v>0</v>
      </c>
    </row>
    <row r="33" spans="1:19">
      <c r="A33" s="23" t="s">
        <v>52</v>
      </c>
      <c r="B33" s="24"/>
      <c r="C33" s="24"/>
      <c r="D33" s="24"/>
      <c r="E33" s="24"/>
      <c r="F33" s="25"/>
      <c r="G33" s="3">
        <f>SUMIFS(Data!$W:$W, Data!$I:$I, G$7, Data!$K:$K, $A33)</f>
        <v>0</v>
      </c>
      <c r="H33" s="3">
        <f>SUMIFS(Data!$W:$W, Data!$I:$I, H$7, Data!$K:$K, $A33)</f>
        <v>0</v>
      </c>
      <c r="I33" s="3">
        <f>SUMIFS(Data!$W:$W, Data!$I:$I, I$7, Data!$K:$K, $A33)</f>
        <v>0</v>
      </c>
      <c r="J33" s="3">
        <f>SUMIFS(Data!$W:$W, Data!$I:$I, J$7, Data!$K:$K, $A33)</f>
        <v>0</v>
      </c>
      <c r="K33" s="3">
        <f>SUMIFS(Data!$W:$W, Data!$I:$I, K$7, Data!$K:$K, $A33)</f>
        <v>0</v>
      </c>
      <c r="L33" s="3">
        <f>SUMIFS(Data!$W:$W, Data!$I:$I, L$7, Data!$K:$K, $A33)</f>
        <v>0</v>
      </c>
      <c r="M33" s="3">
        <f>SUMIFS(Data!$W:$W, Data!$I:$I, M$7, Data!$K:$K, $A33)</f>
        <v>0</v>
      </c>
      <c r="N33" s="3">
        <f>SUMIFS(Data!$W:$W, Data!$I:$I, N$7, Data!$K:$K, $A33)</f>
        <v>0</v>
      </c>
      <c r="O33" s="3">
        <f>SUMIFS(Data!$W:$W, Data!$I:$I, O$7, Data!$K:$K, $A33)</f>
        <v>0</v>
      </c>
      <c r="P33" s="3">
        <f>SUMIFS(Data!$W:$W, Data!$I:$I, P$7, Data!$K:$K, $A33)</f>
        <v>0</v>
      </c>
      <c r="Q33" s="3">
        <f>SUMIFS(Data!$W:$W, Data!$I:$I, Q$7, Data!$K:$K, $A33)</f>
        <v>0</v>
      </c>
      <c r="R33" s="3">
        <f>SUMIFS(Data!$W:$W, Data!$I:$I, R$7, Data!$K:$K, $A33)</f>
        <v>0</v>
      </c>
      <c r="S33" s="3">
        <f>SUMIFS(Data!$W:$W, Data!$I:$I, S$7, Data!$K:$K, $A33)</f>
        <v>0</v>
      </c>
    </row>
    <row r="34" spans="1:19">
      <c r="A34" s="23" t="s">
        <v>14</v>
      </c>
      <c r="B34" s="24"/>
      <c r="C34" s="24"/>
      <c r="D34" s="24"/>
      <c r="E34" s="24"/>
      <c r="F34" s="25"/>
      <c r="G34" s="3">
        <f>SUMIFS(Data!$W:$W, Data!$I:$I, G$7, Data!$K:$K, $A34)</f>
        <v>0</v>
      </c>
      <c r="H34" s="3">
        <f>SUMIFS(Data!$W:$W, Data!$I:$I, H$7, Data!$K:$K, $A34)</f>
        <v>0</v>
      </c>
      <c r="I34" s="3">
        <f>SUMIFS(Data!$W:$W, Data!$I:$I, I$7, Data!$K:$K, $A34)</f>
        <v>0</v>
      </c>
      <c r="J34" s="3">
        <f>SUMIFS(Data!$W:$W, Data!$I:$I, J$7, Data!$K:$K, $A34)</f>
        <v>0</v>
      </c>
      <c r="K34" s="3">
        <f>SUMIFS(Data!$W:$W, Data!$I:$I, K$7, Data!$K:$K, $A34)</f>
        <v>0</v>
      </c>
      <c r="L34" s="3">
        <f>SUMIFS(Data!$W:$W, Data!$I:$I, L$7, Data!$K:$K, $A34)</f>
        <v>0</v>
      </c>
      <c r="M34" s="3">
        <f>SUMIFS(Data!$W:$W, Data!$I:$I, M$7, Data!$K:$K, $A34)</f>
        <v>0</v>
      </c>
      <c r="N34" s="3">
        <f>SUMIFS(Data!$W:$W, Data!$I:$I, N$7, Data!$K:$K, $A34)</f>
        <v>0</v>
      </c>
      <c r="O34" s="3">
        <f>SUMIFS(Data!$W:$W, Data!$I:$I, O$7, Data!$K:$K, $A34)</f>
        <v>0</v>
      </c>
      <c r="P34" s="3">
        <f>SUMIFS(Data!$W:$W, Data!$I:$I, P$7, Data!$K:$K, $A34)</f>
        <v>0</v>
      </c>
      <c r="Q34" s="3">
        <f>SUMIFS(Data!$W:$W, Data!$I:$I, Q$7, Data!$K:$K, $A34)</f>
        <v>0</v>
      </c>
      <c r="R34" s="3">
        <f>SUMIFS(Data!$W:$W, Data!$I:$I, R$7, Data!$K:$K, $A34)</f>
        <v>0</v>
      </c>
      <c r="S34" s="3">
        <f>SUMIFS(Data!$W:$W, Data!$I:$I, S$7, Data!$K:$K, $A34)</f>
        <v>0</v>
      </c>
    </row>
    <row r="35" spans="1:19">
      <c r="A35" s="23" t="s">
        <v>15</v>
      </c>
      <c r="B35" s="24"/>
      <c r="C35" s="24"/>
      <c r="D35" s="24"/>
      <c r="E35" s="24"/>
      <c r="F35" s="25"/>
      <c r="G35" s="3">
        <f>SUMIFS(Data!$W:$W, Data!$I:$I, G$7, Data!$N:$N, "Yes")</f>
        <v>0</v>
      </c>
      <c r="H35" s="3">
        <f>SUMIFS(Data!$W:$W, Data!$I:$I, H$7, Data!$N:$N, "Yes")</f>
        <v>0</v>
      </c>
      <c r="I35" s="3">
        <f>SUMIFS(Data!$W:$W, Data!$I:$I, I$7, Data!$N:$N, "Yes")</f>
        <v>0</v>
      </c>
      <c r="J35" s="3">
        <f>SUMIFS(Data!$W:$W, Data!$I:$I, J$7, Data!$N:$N, "Yes")</f>
        <v>0</v>
      </c>
      <c r="K35" s="3">
        <f>SUMIFS(Data!$W:$W, Data!$I:$I, K$7, Data!$N:$N, "Yes")</f>
        <v>0</v>
      </c>
      <c r="L35" s="3">
        <f>SUMIFS(Data!$W:$W, Data!$I:$I, L$7, Data!$N:$N, "Yes")</f>
        <v>0</v>
      </c>
      <c r="M35" s="3">
        <f>SUMIFS(Data!$W:$W, Data!$I:$I, M$7, Data!$N:$N, "Yes")</f>
        <v>0</v>
      </c>
      <c r="N35" s="3">
        <f>SUMIFS(Data!$W:$W, Data!$I:$I, N$7, Data!$N:$N, "Yes")</f>
        <v>0</v>
      </c>
      <c r="O35" s="3">
        <f>SUMIFS(Data!$W:$W, Data!$I:$I, O$7, Data!$N:$N, "Yes")</f>
        <v>0</v>
      </c>
      <c r="P35" s="3">
        <f>SUMIFS(Data!$W:$W, Data!$I:$I, P$7, Data!$N:$N, "Yes")</f>
        <v>0</v>
      </c>
      <c r="Q35" s="3">
        <f>SUMIFS(Data!$W:$W, Data!$I:$I, Q$7, Data!$N:$N, "Yes")</f>
        <v>0</v>
      </c>
      <c r="R35" s="3">
        <f>SUMIFS(Data!$W:$W, Data!$I:$I, R$7, Data!$N:$N, "Yes")</f>
        <v>0</v>
      </c>
      <c r="S35" s="3">
        <f>SUMIFS(Data!$W:$W, Data!$I:$I, S$7, Data!$N:$N, "Yes")</f>
        <v>0</v>
      </c>
    </row>
    <row r="36" spans="1:19">
      <c r="A36" s="23" t="s">
        <v>16</v>
      </c>
      <c r="B36" s="24"/>
      <c r="C36" s="24"/>
      <c r="D36" s="24"/>
      <c r="E36" s="24"/>
      <c r="F36" s="25"/>
      <c r="G36" s="3">
        <f>SUMIFS(Data!$W:$W, Data!$I:$I, G$7, Data!$L:$L, "Yes")</f>
        <v>0</v>
      </c>
      <c r="H36" s="3">
        <f>SUMIFS(Data!$W:$W, Data!$I:$I, H$7, Data!$L:$L, "Yes")</f>
        <v>0</v>
      </c>
      <c r="I36" s="3">
        <f>SUMIFS(Data!$W:$W, Data!$I:$I, I$7, Data!$L:$L, "Yes")</f>
        <v>0</v>
      </c>
      <c r="J36" s="3">
        <f>SUMIFS(Data!$W:$W, Data!$I:$I, J$7, Data!$L:$L, "Yes")</f>
        <v>0</v>
      </c>
      <c r="K36" s="3">
        <f>SUMIFS(Data!$W:$W, Data!$I:$I, K$7, Data!$L:$L, "Yes")</f>
        <v>0</v>
      </c>
      <c r="L36" s="3">
        <f>SUMIFS(Data!$W:$W, Data!$I:$I, L$7, Data!$L:$L, "Yes")</f>
        <v>0</v>
      </c>
      <c r="M36" s="3">
        <f>SUMIFS(Data!$W:$W, Data!$I:$I, M$7, Data!$L:$L, "Yes")</f>
        <v>0</v>
      </c>
      <c r="N36" s="3">
        <f>SUMIFS(Data!$W:$W, Data!$I:$I, N$7, Data!$L:$L, "Yes")</f>
        <v>0</v>
      </c>
      <c r="O36" s="3">
        <f>SUMIFS(Data!$W:$W, Data!$I:$I, O$7, Data!$L:$L, "Yes")</f>
        <v>0</v>
      </c>
      <c r="P36" s="3">
        <f>SUMIFS(Data!$W:$W, Data!$I:$I, P$7, Data!$L:$L, "Yes")</f>
        <v>0</v>
      </c>
      <c r="Q36" s="3">
        <f>SUMIFS(Data!$W:$W, Data!$I:$I, Q$7, Data!$L:$L, "Yes")</f>
        <v>0</v>
      </c>
      <c r="R36" s="3">
        <f>SUMIFS(Data!$W:$W, Data!$I:$I, R$7, Data!$L:$L, "Yes")</f>
        <v>0</v>
      </c>
      <c r="S36" s="3">
        <f>SUMIFS(Data!$W:$W, Data!$I:$I, S$7, Data!$L:$L, "Yes")</f>
        <v>0</v>
      </c>
    </row>
    <row r="37" spans="1:19">
      <c r="A37" s="23">
        <v>504</v>
      </c>
      <c r="B37" s="24"/>
      <c r="C37" s="24"/>
      <c r="D37" s="24"/>
      <c r="E37" s="24"/>
      <c r="F37" s="25"/>
      <c r="G37" s="3">
        <f>SUMIFS(Data!$W:$W, Data!$I:$I, G$7, Data!$M:$M, "Yes")</f>
        <v>0</v>
      </c>
      <c r="H37" s="3">
        <f>SUMIFS(Data!$W:$W, Data!$I:$I, H$7, Data!$M:$M, "Yes")</f>
        <v>0</v>
      </c>
      <c r="I37" s="3">
        <f>SUMIFS(Data!$W:$W, Data!$I:$I, I$7, Data!$M:$M, "Yes")</f>
        <v>0</v>
      </c>
      <c r="J37" s="3">
        <f>SUMIFS(Data!$W:$W, Data!$I:$I, J$7, Data!$M:$M, "Yes")</f>
        <v>0</v>
      </c>
      <c r="K37" s="3">
        <f>SUMIFS(Data!$W:$W, Data!$I:$I, K$7, Data!$M:$M, "Yes")</f>
        <v>0</v>
      </c>
      <c r="L37" s="3">
        <f>SUMIFS(Data!$W:$W, Data!$I:$I, L$7, Data!$M:$M, "Yes")</f>
        <v>0</v>
      </c>
      <c r="M37" s="3">
        <f>SUMIFS(Data!$W:$W, Data!$I:$I, M$7, Data!$M:$M, "Yes")</f>
        <v>0</v>
      </c>
      <c r="N37" s="3">
        <f>SUMIFS(Data!$W:$W, Data!$I:$I, N$7, Data!$M:$M, "Yes")</f>
        <v>0</v>
      </c>
      <c r="O37" s="3">
        <f>SUMIFS(Data!$W:$W, Data!$I:$I, O$7, Data!$M:$M, "Yes")</f>
        <v>0</v>
      </c>
      <c r="P37" s="3">
        <f>SUMIFS(Data!$W:$W, Data!$I:$I, P$7, Data!$M:$M, "Yes")</f>
        <v>0</v>
      </c>
      <c r="Q37" s="3">
        <f>SUMIFS(Data!$W:$W, Data!$I:$I, Q$7, Data!$M:$M, "Yes")</f>
        <v>0</v>
      </c>
      <c r="R37" s="3">
        <f>SUMIFS(Data!$W:$W, Data!$I:$I, R$7, Data!$M:$M, "Yes")</f>
        <v>0</v>
      </c>
      <c r="S37" s="3">
        <f>SUMIFS(Data!$W:$W, Data!$I:$I, S$7, Data!$M:$M, "Yes")</f>
        <v>0</v>
      </c>
    </row>
    <row r="38" spans="1:19">
      <c r="A38" s="23" t="s">
        <v>17</v>
      </c>
      <c r="B38" s="24"/>
      <c r="C38" s="24"/>
      <c r="D38" s="24"/>
      <c r="E38" s="24"/>
      <c r="F38" s="25"/>
      <c r="G38" s="3">
        <f>SUMIFS(Data!$W:$W, Data!$I:$I, G$7, Data!$O:$O, "Yes")</f>
        <v>0</v>
      </c>
      <c r="H38" s="3">
        <f>SUMIFS(Data!$W:$W, Data!$I:$I, H$7, Data!$O:$O, "Yes")</f>
        <v>0</v>
      </c>
      <c r="I38" s="3">
        <f>SUMIFS(Data!$W:$W, Data!$I:$I, I$7, Data!$O:$O, "Yes")</f>
        <v>0</v>
      </c>
      <c r="J38" s="3">
        <f>SUMIFS(Data!$W:$W, Data!$I:$I, J$7, Data!$O:$O, "Yes")</f>
        <v>0</v>
      </c>
      <c r="K38" s="3">
        <f>SUMIFS(Data!$W:$W, Data!$I:$I, K$7, Data!$O:$O, "Yes")</f>
        <v>0</v>
      </c>
      <c r="L38" s="3">
        <f>SUMIFS(Data!$W:$W, Data!$I:$I, L$7, Data!$O:$O, "Yes")</f>
        <v>0</v>
      </c>
      <c r="M38" s="3">
        <f>SUMIFS(Data!$W:$W, Data!$I:$I, M$7, Data!$O:$O, "Yes")</f>
        <v>0</v>
      </c>
      <c r="N38" s="3">
        <f>SUMIFS(Data!$W:$W, Data!$I:$I, N$7, Data!$O:$O, "Yes")</f>
        <v>0</v>
      </c>
      <c r="O38" s="3">
        <f>SUMIFS(Data!$W:$W, Data!$I:$I, O$7, Data!$O:$O, "Yes")</f>
        <v>0</v>
      </c>
      <c r="P38" s="3">
        <f>SUMIFS(Data!$W:$W, Data!$I:$I, P$7, Data!$O:$O, "Yes")</f>
        <v>0</v>
      </c>
      <c r="Q38" s="3">
        <f>SUMIFS(Data!$W:$W, Data!$I:$I, Q$7, Data!$O:$O, "Yes")</f>
        <v>0</v>
      </c>
      <c r="R38" s="3">
        <f>SUMIFS(Data!$W:$W, Data!$I:$I, R$7, Data!$O:$O, "Yes")</f>
        <v>0</v>
      </c>
      <c r="S38" s="3">
        <f>SUMIFS(Data!$W:$W, Data!$I:$I, S$7, Data!$O:$O, "Yes")</f>
        <v>0</v>
      </c>
    </row>
    <row r="39" spans="1:19">
      <c r="A39" s="23" t="s">
        <v>62</v>
      </c>
      <c r="B39" s="24"/>
      <c r="C39" s="24"/>
      <c r="D39" s="24"/>
      <c r="E39" s="24"/>
      <c r="F39" s="25"/>
      <c r="G39" s="3">
        <f>SUMIFS(Data!$W:$W, Data!$I:$I, G$7, Data!$P:$P, "Yes")</f>
        <v>0</v>
      </c>
      <c r="H39" s="3">
        <f>SUMIFS(Data!$W:$W, Data!$I:$I, H$7, Data!$P:$P, "Yes")</f>
        <v>0</v>
      </c>
      <c r="I39" s="3">
        <f>SUMIFS(Data!$W:$W, Data!$I:$I, I$7, Data!$P:$P, "Yes")</f>
        <v>0</v>
      </c>
      <c r="J39" s="3">
        <f>SUMIFS(Data!$W:$W, Data!$I:$I, J$7, Data!$P:$P, "Yes")</f>
        <v>0</v>
      </c>
      <c r="K39" s="3">
        <f>SUMIFS(Data!$W:$W, Data!$I:$I, K$7, Data!$P:$P, "Yes")</f>
        <v>0</v>
      </c>
      <c r="L39" s="3">
        <f>SUMIFS(Data!$W:$W, Data!$I:$I, L$7, Data!$P:$P, "Yes")</f>
        <v>0</v>
      </c>
      <c r="M39" s="3">
        <f>SUMIFS(Data!$W:$W, Data!$I:$I, M$7, Data!$P:$P, "Yes")</f>
        <v>0</v>
      </c>
      <c r="N39" s="3">
        <f>SUMIFS(Data!$W:$W, Data!$I:$I, N$7, Data!$P:$P, "Yes")</f>
        <v>0</v>
      </c>
      <c r="O39" s="3">
        <f>SUMIFS(Data!$W:$W, Data!$I:$I, O$7, Data!$P:$P, "Yes")</f>
        <v>0</v>
      </c>
      <c r="P39" s="3">
        <f>SUMIFS(Data!$W:$W, Data!$I:$I, P$7, Data!$P:$P, "Yes")</f>
        <v>0</v>
      </c>
      <c r="Q39" s="3">
        <f>SUMIFS(Data!$W:$W, Data!$I:$I, Q$7, Data!$P:$P, "Yes")</f>
        <v>0</v>
      </c>
      <c r="R39" s="3">
        <f>SUMIFS(Data!$W:$W, Data!$I:$I, R$7, Data!$P:$P, "Yes")</f>
        <v>0</v>
      </c>
      <c r="S39" s="3">
        <f>SUMIFS(Data!$W:$W, Data!$I:$I, S$7, Data!$P:$P, "Yes")</f>
        <v>0</v>
      </c>
    </row>
    <row r="40" spans="1:19">
      <c r="A40" s="23" t="s">
        <v>63</v>
      </c>
      <c r="B40" s="24"/>
      <c r="C40" s="24"/>
      <c r="D40" s="24"/>
      <c r="E40" s="24"/>
      <c r="F40" s="25"/>
      <c r="G40" s="3">
        <f>SUMIFS(Data!$W:$W, Data!$I:$I, G$7, Data!$Q:$Q, "Yes")</f>
        <v>0</v>
      </c>
      <c r="H40" s="3">
        <f>SUMIFS(Data!$W:$W, Data!$I:$I, H$7, Data!$Q:$Q, "Yes")</f>
        <v>0</v>
      </c>
      <c r="I40" s="3">
        <f>SUMIFS(Data!$W:$W, Data!$I:$I, I$7, Data!$Q:$Q, "Yes")</f>
        <v>0</v>
      </c>
      <c r="J40" s="3">
        <f>SUMIFS(Data!$W:$W, Data!$I:$I, J$7, Data!$Q:$Q, "Yes")</f>
        <v>0</v>
      </c>
      <c r="K40" s="3">
        <f>SUMIFS(Data!$W:$W, Data!$I:$I, K$7, Data!$Q:$Q, "Yes")</f>
        <v>0</v>
      </c>
      <c r="L40" s="3">
        <f>SUMIFS(Data!$W:$W, Data!$I:$I, L$7, Data!$Q:$Q, "Yes")</f>
        <v>0</v>
      </c>
      <c r="M40" s="3">
        <f>SUMIFS(Data!$W:$W, Data!$I:$I, M$7, Data!$Q:$Q, "Yes")</f>
        <v>0</v>
      </c>
      <c r="N40" s="3">
        <f>SUMIFS(Data!$W:$W, Data!$I:$I, N$7, Data!$Q:$Q, "Yes")</f>
        <v>0</v>
      </c>
      <c r="O40" s="3">
        <f>SUMIFS(Data!$W:$W, Data!$I:$I, O$7, Data!$Q:$Q, "Yes")</f>
        <v>0</v>
      </c>
      <c r="P40" s="3">
        <f>SUMIFS(Data!$W:$W, Data!$I:$I, P$7, Data!$Q:$Q, "Yes")</f>
        <v>0</v>
      </c>
      <c r="Q40" s="3">
        <f>SUMIFS(Data!$W:$W, Data!$I:$I, Q$7, Data!$Q:$Q, "Yes")</f>
        <v>0</v>
      </c>
      <c r="R40" s="3">
        <f>SUMIFS(Data!$W:$W, Data!$I:$I, R$7, Data!$Q:$Q, "Yes")</f>
        <v>0</v>
      </c>
      <c r="S40" s="3">
        <f>SUMIFS(Data!$W:$W, Data!$I:$I, S$7, Data!$Q:$Q, "Yes")</f>
        <v>0</v>
      </c>
    </row>
    <row r="41" spans="1:19">
      <c r="A41" s="23" t="s">
        <v>70</v>
      </c>
      <c r="B41" s="24"/>
      <c r="C41" s="24"/>
      <c r="D41" s="24"/>
      <c r="E41" s="24"/>
      <c r="F41" s="25"/>
      <c r="G41" s="3">
        <f>SUMIFS(Data!$W:$W, Data!$I:$I, G$7, Data!$R:$R, "Yes")</f>
        <v>0</v>
      </c>
      <c r="H41" s="3">
        <f>SUMIFS(Data!$W:$W, Data!$I:$I, H$7, Data!$R:$R, "Yes")</f>
        <v>0</v>
      </c>
      <c r="I41" s="3">
        <f>SUMIFS(Data!$W:$W, Data!$I:$I, I$7, Data!$R:$R, "Yes")</f>
        <v>0</v>
      </c>
      <c r="J41" s="3">
        <f>SUMIFS(Data!$W:$W, Data!$I:$I, J$7, Data!$R:$R, "Yes")</f>
        <v>0</v>
      </c>
      <c r="K41" s="3">
        <f>SUMIFS(Data!$W:$W, Data!$I:$I, K$7, Data!$R:$R, "Yes")</f>
        <v>0</v>
      </c>
      <c r="L41" s="3">
        <f>SUMIFS(Data!$W:$W, Data!$I:$I, L$7, Data!$R:$R, "Yes")</f>
        <v>0</v>
      </c>
      <c r="M41" s="3">
        <f>SUMIFS(Data!$W:$W, Data!$I:$I, M$7, Data!$R:$R, "Yes")</f>
        <v>0</v>
      </c>
      <c r="N41" s="3">
        <f>SUMIFS(Data!$W:$W, Data!$I:$I, N$7, Data!$R:$R, "Yes")</f>
        <v>0</v>
      </c>
      <c r="O41" s="3">
        <f>SUMIFS(Data!$W:$W, Data!$I:$I, O$7, Data!$R:$R, "Yes")</f>
        <v>0</v>
      </c>
      <c r="P41" s="3">
        <f>SUMIFS(Data!$W:$W, Data!$I:$I, P$7, Data!$R:$R, "Yes")</f>
        <v>0</v>
      </c>
      <c r="Q41" s="3">
        <f>SUMIFS(Data!$W:$W, Data!$I:$I, Q$7, Data!$R:$R, "Yes")</f>
        <v>0</v>
      </c>
      <c r="R41" s="3">
        <f>SUMIFS(Data!$W:$W, Data!$I:$I, R$7, Data!$R:$R, "Yes")</f>
        <v>0</v>
      </c>
      <c r="S41" s="3">
        <f>SUMIFS(Data!$W:$W, Data!$I:$I, S$7, Data!$R:$R, "Yes")</f>
        <v>0</v>
      </c>
    </row>
    <row r="42" spans="1:19">
      <c r="A42" s="23" t="s">
        <v>64</v>
      </c>
      <c r="B42" s="24"/>
      <c r="C42" s="24"/>
      <c r="D42" s="24"/>
      <c r="E42" s="24"/>
      <c r="F42" s="25"/>
      <c r="G42" s="3">
        <f>SUMIFS(Data!$W:$W, Data!$I:$I, G$7, Data!$S:$S, "Yes")</f>
        <v>0</v>
      </c>
      <c r="H42" s="3">
        <f>SUMIFS(Data!$W:$W, Data!$I:$I, H$7, Data!$S:$S, "Yes")</f>
        <v>0</v>
      </c>
      <c r="I42" s="3">
        <f>SUMIFS(Data!$W:$W, Data!$I:$I, I$7, Data!$S:$S, "Yes")</f>
        <v>0</v>
      </c>
      <c r="J42" s="3">
        <f>SUMIFS(Data!$W:$W, Data!$I:$I, J$7, Data!$S:$S, "Yes")</f>
        <v>0</v>
      </c>
      <c r="K42" s="3">
        <f>SUMIFS(Data!$W:$W, Data!$I:$I, K$7, Data!$S:$S, "Yes")</f>
        <v>0</v>
      </c>
      <c r="L42" s="3">
        <f>SUMIFS(Data!$W:$W, Data!$I:$I, L$7, Data!$S:$S, "Yes")</f>
        <v>0</v>
      </c>
      <c r="M42" s="3">
        <f>SUMIFS(Data!$W:$W, Data!$I:$I, M$7, Data!$S:$S, "Yes")</f>
        <v>0</v>
      </c>
      <c r="N42" s="3">
        <f>SUMIFS(Data!$W:$W, Data!$I:$I, N$7, Data!$S:$S, "Yes")</f>
        <v>0</v>
      </c>
      <c r="O42" s="3">
        <f>SUMIFS(Data!$W:$W, Data!$I:$I, O$7, Data!$S:$S, "Yes")</f>
        <v>0</v>
      </c>
      <c r="P42" s="3">
        <f>SUMIFS(Data!$W:$W, Data!$I:$I, P$7, Data!$S:$S, "Yes")</f>
        <v>0</v>
      </c>
      <c r="Q42" s="3">
        <f>SUMIFS(Data!$W:$W, Data!$I:$I, Q$7, Data!$S:$S, "Yes")</f>
        <v>0</v>
      </c>
      <c r="R42" s="3">
        <f>SUMIFS(Data!$W:$W, Data!$I:$I, R$7, Data!$S:$S, "Yes")</f>
        <v>0</v>
      </c>
      <c r="S42" s="3">
        <f>SUMIFS(Data!$W:$W, Data!$I:$I, S$7, Data!$S:$S, "Yes")</f>
        <v>0</v>
      </c>
    </row>
    <row r="43" spans="1:19">
      <c r="A43" s="23" t="s">
        <v>65</v>
      </c>
      <c r="B43" s="24"/>
      <c r="C43" s="24"/>
      <c r="D43" s="24"/>
      <c r="E43" s="24"/>
      <c r="F43" s="25"/>
      <c r="G43" s="3">
        <f>SUMIFS(Data!$W:$W, Data!$I:$I, G$7, Data!$T:$T, "Yes")</f>
        <v>0</v>
      </c>
      <c r="H43" s="3">
        <f>SUMIFS(Data!$W:$W, Data!$I:$I, H$7, Data!$T:$T, "Yes")</f>
        <v>0</v>
      </c>
      <c r="I43" s="3">
        <f>SUMIFS(Data!$W:$W, Data!$I:$I, I$7, Data!$T:$T, "Yes")</f>
        <v>0</v>
      </c>
      <c r="J43" s="3">
        <f>SUMIFS(Data!$W:$W, Data!$I:$I, J$7, Data!$T:$T, "Yes")</f>
        <v>0</v>
      </c>
      <c r="K43" s="3">
        <f>SUMIFS(Data!$W:$W, Data!$I:$I, K$7, Data!$T:$T, "Yes")</f>
        <v>0</v>
      </c>
      <c r="L43" s="3">
        <f>SUMIFS(Data!$W:$W, Data!$I:$I, L$7, Data!$T:$T, "Yes")</f>
        <v>0</v>
      </c>
      <c r="M43" s="3">
        <f>SUMIFS(Data!$W:$W, Data!$I:$I, M$7, Data!$T:$T, "Yes")</f>
        <v>0</v>
      </c>
      <c r="N43" s="3">
        <f>SUMIFS(Data!$W:$W, Data!$I:$I, N$7, Data!$T:$T, "Yes")</f>
        <v>0</v>
      </c>
      <c r="O43" s="3">
        <f>SUMIFS(Data!$W:$W, Data!$I:$I, O$7, Data!$T:$T, "Yes")</f>
        <v>0</v>
      </c>
      <c r="P43" s="3">
        <f>SUMIFS(Data!$W:$W, Data!$I:$I, P$7, Data!$T:$T, "Yes")</f>
        <v>0</v>
      </c>
      <c r="Q43" s="3">
        <f>SUMIFS(Data!$W:$W, Data!$I:$I, Q$7, Data!$T:$T, "Yes")</f>
        <v>0</v>
      </c>
      <c r="R43" s="3">
        <f>SUMIFS(Data!$W:$W, Data!$I:$I, R$7, Data!$T:$T, "Yes")</f>
        <v>0</v>
      </c>
      <c r="S43" s="3">
        <f>SUMIFS(Data!$W:$W, Data!$I:$I, S$7, Data!$T:$T, "Yes")</f>
        <v>0</v>
      </c>
    </row>
    <row r="44" spans="1:19">
      <c r="A44" s="23" t="s">
        <v>66</v>
      </c>
      <c r="B44" s="24"/>
      <c r="C44" s="24"/>
      <c r="D44" s="24"/>
      <c r="E44" s="24"/>
      <c r="F44" s="25"/>
      <c r="G44" s="3">
        <f>SUMIFS(Data!$W:$W, Data!$I:$I, G$7, Data!$U:$U, "Yes")</f>
        <v>0</v>
      </c>
      <c r="H44" s="3">
        <f>SUMIFS(Data!$W:$W, Data!$I:$I, H$7, Data!$U:$U, "Yes")</f>
        <v>0</v>
      </c>
      <c r="I44" s="3">
        <f>SUMIFS(Data!$W:$W, Data!$I:$I, I$7, Data!$U:$U, "Yes")</f>
        <v>0</v>
      </c>
      <c r="J44" s="3">
        <f>SUMIFS(Data!$W:$W, Data!$I:$I, J$7, Data!$U:$U, "Yes")</f>
        <v>0</v>
      </c>
      <c r="K44" s="3">
        <f>SUMIFS(Data!$W:$W, Data!$I:$I, K$7, Data!$U:$U, "Yes")</f>
        <v>0</v>
      </c>
      <c r="L44" s="3">
        <f>SUMIFS(Data!$W:$W, Data!$I:$I, L$7, Data!$U:$U, "Yes")</f>
        <v>0</v>
      </c>
      <c r="M44" s="3">
        <f>SUMIFS(Data!$W:$W, Data!$I:$I, M$7, Data!$U:$U, "Yes")</f>
        <v>0</v>
      </c>
      <c r="N44" s="3">
        <f>SUMIFS(Data!$W:$W, Data!$I:$I, N$7, Data!$U:$U, "Yes")</f>
        <v>0</v>
      </c>
      <c r="O44" s="3">
        <f>SUMIFS(Data!$W:$W, Data!$I:$I, O$7, Data!$U:$U, "Yes")</f>
        <v>0</v>
      </c>
      <c r="P44" s="3">
        <f>SUMIFS(Data!$W:$W, Data!$I:$I, P$7, Data!$U:$U, "Yes")</f>
        <v>0</v>
      </c>
      <c r="Q44" s="3">
        <f>SUMIFS(Data!$W:$W, Data!$I:$I, Q$7, Data!$U:$U, "Yes")</f>
        <v>0</v>
      </c>
      <c r="R44" s="3">
        <f>SUMIFS(Data!$W:$W, Data!$I:$I, R$7, Data!$U:$U, "Yes")</f>
        <v>0</v>
      </c>
      <c r="S44" s="3">
        <f>SUMIFS(Data!$W:$W, Data!$I:$I, S$7, Data!$U:$U, "Yes")</f>
        <v>0</v>
      </c>
    </row>
    <row r="46" spans="1:19" ht="18">
      <c r="A46" s="1" t="s">
        <v>34</v>
      </c>
    </row>
    <row r="47" spans="1:19">
      <c r="A47" s="32"/>
      <c r="B47" s="33"/>
      <c r="C47" s="33"/>
      <c r="D47" s="33"/>
      <c r="E47" s="33"/>
      <c r="F47" s="34"/>
      <c r="G47" s="5">
        <v>0</v>
      </c>
      <c r="H47" s="5">
        <v>1</v>
      </c>
      <c r="I47" s="5">
        <v>2</v>
      </c>
      <c r="J47" s="5">
        <v>3</v>
      </c>
      <c r="K47" s="5">
        <v>4</v>
      </c>
      <c r="L47" s="5">
        <v>5</v>
      </c>
      <c r="M47" s="5">
        <v>6</v>
      </c>
      <c r="N47" s="5">
        <v>7</v>
      </c>
      <c r="O47" s="5">
        <v>8</v>
      </c>
      <c r="P47" s="5">
        <v>9</v>
      </c>
      <c r="Q47" s="5">
        <v>10</v>
      </c>
      <c r="R47" s="5">
        <v>11</v>
      </c>
      <c r="S47" s="5">
        <v>12</v>
      </c>
    </row>
    <row r="48" spans="1:19">
      <c r="A48" s="29" t="s">
        <v>5</v>
      </c>
      <c r="B48" s="30"/>
      <c r="C48" s="30"/>
      <c r="D48" s="30"/>
      <c r="E48" s="30"/>
      <c r="F48" s="31"/>
      <c r="G48" s="3">
        <f>SUMIFS(Data!$Y:$Y, Data!$I:$I, G$7, Data!$K:$K, $A48)</f>
        <v>0</v>
      </c>
      <c r="H48" s="3">
        <f>SUMIFS(Data!$Y:$Y, Data!$I:$I, H$7, Data!$K:$K, $A48)</f>
        <v>0</v>
      </c>
      <c r="I48" s="3">
        <f>SUMIFS(Data!$Y:$Y, Data!$I:$I, I$7, Data!$K:$K, $A48)</f>
        <v>0</v>
      </c>
      <c r="J48" s="3">
        <f>SUMIFS(Data!$Y:$Y, Data!$I:$I, J$7, Data!$K:$K, $A48)</f>
        <v>0</v>
      </c>
      <c r="K48" s="3">
        <f>SUMIFS(Data!$Y:$Y, Data!$I:$I, K$7, Data!$K:$K, $A48)</f>
        <v>0</v>
      </c>
      <c r="L48" s="3">
        <f>SUMIFS(Data!$Y:$Y, Data!$I:$I, L$7, Data!$K:$K, $A48)</f>
        <v>0</v>
      </c>
      <c r="M48" s="3">
        <f>SUMIFS(Data!$Y:$Y, Data!$I:$I, M$7, Data!$K:$K, $A48)</f>
        <v>0</v>
      </c>
      <c r="N48" s="3">
        <f>SUMIFS(Data!$Y:$Y, Data!$I:$I, N$7, Data!$K:$K, $A48)</f>
        <v>0</v>
      </c>
      <c r="O48" s="3">
        <f>SUMIFS(Data!$Y:$Y, Data!$I:$I, O$7, Data!$K:$K, $A48)</f>
        <v>0</v>
      </c>
      <c r="P48" s="3">
        <f>SUMIFS(Data!$Y:$Y, Data!$I:$I, P$7, Data!$K:$K, $A48)</f>
        <v>0</v>
      </c>
      <c r="Q48" s="3">
        <f>SUMIFS(Data!$Y:$Y, Data!$I:$I, Q$7, Data!$K:$K, $A48)</f>
        <v>0</v>
      </c>
      <c r="R48" s="3">
        <f>SUMIFS(Data!$Y:$Y, Data!$I:$I, R$7, Data!$K:$K, $A48)</f>
        <v>0</v>
      </c>
      <c r="S48" s="3">
        <f>SUMIFS(Data!$Y:$Y, Data!$I:$I, S$7, Data!$K:$K, $A48)</f>
        <v>0</v>
      </c>
    </row>
    <row r="49" spans="1:19">
      <c r="A49" s="29" t="s">
        <v>8</v>
      </c>
      <c r="B49" s="30"/>
      <c r="C49" s="30"/>
      <c r="D49" s="30"/>
      <c r="E49" s="30"/>
      <c r="F49" s="31"/>
      <c r="G49" s="3">
        <f>SUMIFS(Data!$Y:$Y, Data!$I:$I, G$7, Data!$K:$K, $A49)</f>
        <v>0</v>
      </c>
      <c r="H49" s="3">
        <f>SUMIFS(Data!$Y:$Y, Data!$I:$I, H$7, Data!$K:$K, $A49)</f>
        <v>0</v>
      </c>
      <c r="I49" s="3">
        <f>SUMIFS(Data!$Y:$Y, Data!$I:$I, I$7, Data!$K:$K, $A49)</f>
        <v>0</v>
      </c>
      <c r="J49" s="3">
        <f>SUMIFS(Data!$Y:$Y, Data!$I:$I, J$7, Data!$K:$K, $A49)</f>
        <v>0</v>
      </c>
      <c r="K49" s="3">
        <f>SUMIFS(Data!$Y:$Y, Data!$I:$I, K$7, Data!$K:$K, $A49)</f>
        <v>0</v>
      </c>
      <c r="L49" s="3">
        <f>SUMIFS(Data!$Y:$Y, Data!$I:$I, L$7, Data!$K:$K, $A49)</f>
        <v>0</v>
      </c>
      <c r="M49" s="3">
        <f>SUMIFS(Data!$Y:$Y, Data!$I:$I, M$7, Data!$K:$K, $A49)</f>
        <v>0</v>
      </c>
      <c r="N49" s="3">
        <f>SUMIFS(Data!$Y:$Y, Data!$I:$I, N$7, Data!$K:$K, $A49)</f>
        <v>0</v>
      </c>
      <c r="O49" s="3">
        <f>SUMIFS(Data!$Y:$Y, Data!$I:$I, O$7, Data!$K:$K, $A49)</f>
        <v>0</v>
      </c>
      <c r="P49" s="3">
        <f>SUMIFS(Data!$Y:$Y, Data!$I:$I, P$7, Data!$K:$K, $A49)</f>
        <v>0</v>
      </c>
      <c r="Q49" s="3">
        <f>SUMIFS(Data!$Y:$Y, Data!$I:$I, Q$7, Data!$K:$K, $A49)</f>
        <v>0</v>
      </c>
      <c r="R49" s="3">
        <f>SUMIFS(Data!$Y:$Y, Data!$I:$I, R$7, Data!$K:$K, $A49)</f>
        <v>0</v>
      </c>
      <c r="S49" s="3">
        <f>SUMIFS(Data!$Y:$Y, Data!$I:$I, S$7, Data!$K:$K, $A49)</f>
        <v>0</v>
      </c>
    </row>
    <row r="50" spans="1:19">
      <c r="A50" s="29" t="s">
        <v>6</v>
      </c>
      <c r="B50" s="30"/>
      <c r="C50" s="30"/>
      <c r="D50" s="30"/>
      <c r="E50" s="30"/>
      <c r="F50" s="31"/>
      <c r="G50" s="3">
        <f>SUMIFS(Data!$Y:$Y, Data!$I:$I, G$7, Data!$K:$K, $A50)</f>
        <v>0</v>
      </c>
      <c r="H50" s="3">
        <f>SUMIFS(Data!$Y:$Y, Data!$I:$I, H$7, Data!$K:$K, $A50)</f>
        <v>0</v>
      </c>
      <c r="I50" s="3">
        <f>SUMIFS(Data!$Y:$Y, Data!$I:$I, I$7, Data!$K:$K, $A50)</f>
        <v>0</v>
      </c>
      <c r="J50" s="3">
        <f>SUMIFS(Data!$Y:$Y, Data!$I:$I, J$7, Data!$K:$K, $A50)</f>
        <v>0</v>
      </c>
      <c r="K50" s="3">
        <f>SUMIFS(Data!$Y:$Y, Data!$I:$I, K$7, Data!$K:$K, $A50)</f>
        <v>0</v>
      </c>
      <c r="L50" s="3">
        <f>SUMIFS(Data!$Y:$Y, Data!$I:$I, L$7, Data!$K:$K, $A50)</f>
        <v>0</v>
      </c>
      <c r="M50" s="3">
        <f>SUMIFS(Data!$Y:$Y, Data!$I:$I, M$7, Data!$K:$K, $A50)</f>
        <v>0</v>
      </c>
      <c r="N50" s="3">
        <f>SUMIFS(Data!$Y:$Y, Data!$I:$I, N$7, Data!$K:$K, $A50)</f>
        <v>0</v>
      </c>
      <c r="O50" s="3">
        <f>SUMIFS(Data!$Y:$Y, Data!$I:$I, O$7, Data!$K:$K, $A50)</f>
        <v>0</v>
      </c>
      <c r="P50" s="3">
        <f>SUMIFS(Data!$Y:$Y, Data!$I:$I, P$7, Data!$K:$K, $A50)</f>
        <v>0</v>
      </c>
      <c r="Q50" s="3">
        <f>SUMIFS(Data!$Y:$Y, Data!$I:$I, Q$7, Data!$K:$K, $A50)</f>
        <v>0</v>
      </c>
      <c r="R50" s="3">
        <f>SUMIFS(Data!$Y:$Y, Data!$I:$I, R$7, Data!$K:$K, $A50)</f>
        <v>0</v>
      </c>
      <c r="S50" s="3">
        <f>SUMIFS(Data!$Y:$Y, Data!$I:$I, S$7, Data!$K:$K, $A50)</f>
        <v>0</v>
      </c>
    </row>
    <row r="51" spans="1:19">
      <c r="A51" s="29" t="s">
        <v>51</v>
      </c>
      <c r="B51" s="30"/>
      <c r="C51" s="30"/>
      <c r="D51" s="30"/>
      <c r="E51" s="30"/>
      <c r="F51" s="31"/>
      <c r="G51" s="3">
        <f>SUMIFS(Data!$Y:$Y, Data!$I:$I, G$7, Data!$K:$K, $A51)</f>
        <v>0</v>
      </c>
      <c r="H51" s="3">
        <f>SUMIFS(Data!$Y:$Y, Data!$I:$I, H$7, Data!$K:$K, $A51)</f>
        <v>0</v>
      </c>
      <c r="I51" s="3">
        <f>SUMIFS(Data!$Y:$Y, Data!$I:$I, I$7, Data!$K:$K, $A51)</f>
        <v>0</v>
      </c>
      <c r="J51" s="3">
        <f>SUMIFS(Data!$Y:$Y, Data!$I:$I, J$7, Data!$K:$K, $A51)</f>
        <v>0</v>
      </c>
      <c r="K51" s="3">
        <f>SUMIFS(Data!$Y:$Y, Data!$I:$I, K$7, Data!$K:$K, $A51)</f>
        <v>0</v>
      </c>
      <c r="L51" s="3">
        <f>SUMIFS(Data!$Y:$Y, Data!$I:$I, L$7, Data!$K:$K, $A51)</f>
        <v>0</v>
      </c>
      <c r="M51" s="3">
        <f>SUMIFS(Data!$Y:$Y, Data!$I:$I, M$7, Data!$K:$K, $A51)</f>
        <v>0</v>
      </c>
      <c r="N51" s="3">
        <f>SUMIFS(Data!$Y:$Y, Data!$I:$I, N$7, Data!$K:$K, $A51)</f>
        <v>0</v>
      </c>
      <c r="O51" s="3">
        <f>SUMIFS(Data!$Y:$Y, Data!$I:$I, O$7, Data!$K:$K, $A51)</f>
        <v>0</v>
      </c>
      <c r="P51" s="3">
        <f>SUMIFS(Data!$Y:$Y, Data!$I:$I, P$7, Data!$K:$K, $A51)</f>
        <v>0</v>
      </c>
      <c r="Q51" s="3">
        <f>SUMIFS(Data!$Y:$Y, Data!$I:$I, Q$7, Data!$K:$K, $A51)</f>
        <v>0</v>
      </c>
      <c r="R51" s="3">
        <f>SUMIFS(Data!$Y:$Y, Data!$I:$I, R$7, Data!$K:$K, $A51)</f>
        <v>0</v>
      </c>
      <c r="S51" s="3">
        <f>SUMIFS(Data!$Y:$Y, Data!$I:$I, S$7, Data!$K:$K, $A51)</f>
        <v>0</v>
      </c>
    </row>
    <row r="52" spans="1:19">
      <c r="A52" s="23" t="s">
        <v>9</v>
      </c>
      <c r="B52" s="24"/>
      <c r="C52" s="24"/>
      <c r="D52" s="24"/>
      <c r="E52" s="24"/>
      <c r="F52" s="25"/>
      <c r="G52" s="3">
        <f>SUMIFS(Data!$Y:$Y, Data!$I:$I, G$7, Data!$K:$K, $A52)</f>
        <v>0</v>
      </c>
      <c r="H52" s="3">
        <f>SUMIFS(Data!$Y:$Y, Data!$I:$I, H$7, Data!$K:$K, $A52)</f>
        <v>0</v>
      </c>
      <c r="I52" s="3">
        <f>SUMIFS(Data!$Y:$Y, Data!$I:$I, I$7, Data!$K:$K, $A52)</f>
        <v>0</v>
      </c>
      <c r="J52" s="3">
        <f>SUMIFS(Data!$Y:$Y, Data!$I:$I, J$7, Data!$K:$K, $A52)</f>
        <v>0</v>
      </c>
      <c r="K52" s="3">
        <f>SUMIFS(Data!$Y:$Y, Data!$I:$I, K$7, Data!$K:$K, $A52)</f>
        <v>0</v>
      </c>
      <c r="L52" s="3">
        <f>SUMIFS(Data!$Y:$Y, Data!$I:$I, L$7, Data!$K:$K, $A52)</f>
        <v>0</v>
      </c>
      <c r="M52" s="3">
        <f>SUMIFS(Data!$Y:$Y, Data!$I:$I, M$7, Data!$K:$K, $A52)</f>
        <v>0</v>
      </c>
      <c r="N52" s="3">
        <f>SUMIFS(Data!$Y:$Y, Data!$I:$I, N$7, Data!$K:$K, $A52)</f>
        <v>0</v>
      </c>
      <c r="O52" s="3">
        <f>SUMIFS(Data!$Y:$Y, Data!$I:$I, O$7, Data!$K:$K, $A52)</f>
        <v>0</v>
      </c>
      <c r="P52" s="3">
        <f>SUMIFS(Data!$Y:$Y, Data!$I:$I, P$7, Data!$K:$K, $A52)</f>
        <v>0</v>
      </c>
      <c r="Q52" s="3">
        <f>SUMIFS(Data!$Y:$Y, Data!$I:$I, Q$7, Data!$K:$K, $A52)</f>
        <v>0</v>
      </c>
      <c r="R52" s="3">
        <f>SUMIFS(Data!$Y:$Y, Data!$I:$I, R$7, Data!$K:$K, $A52)</f>
        <v>0</v>
      </c>
      <c r="S52" s="3">
        <f>SUMIFS(Data!$Y:$Y, Data!$I:$I, S$7, Data!$K:$K, $A52)</f>
        <v>0</v>
      </c>
    </row>
    <row r="53" spans="1:19">
      <c r="A53" s="23" t="s">
        <v>52</v>
      </c>
      <c r="B53" s="24"/>
      <c r="C53" s="24"/>
      <c r="D53" s="24"/>
      <c r="E53" s="24"/>
      <c r="F53" s="25"/>
      <c r="G53" s="3">
        <f>SUMIFS(Data!$Y:$Y, Data!$I:$I, G$7, Data!$K:$K, $A53)</f>
        <v>0</v>
      </c>
      <c r="H53" s="3">
        <f>SUMIFS(Data!$Y:$Y, Data!$I:$I, H$7, Data!$K:$K, $A53)</f>
        <v>0</v>
      </c>
      <c r="I53" s="3">
        <f>SUMIFS(Data!$Y:$Y, Data!$I:$I, I$7, Data!$K:$K, $A53)</f>
        <v>0</v>
      </c>
      <c r="J53" s="3">
        <f>SUMIFS(Data!$Y:$Y, Data!$I:$I, J$7, Data!$K:$K, $A53)</f>
        <v>0</v>
      </c>
      <c r="K53" s="3">
        <f>SUMIFS(Data!$Y:$Y, Data!$I:$I, K$7, Data!$K:$K, $A53)</f>
        <v>0</v>
      </c>
      <c r="L53" s="3">
        <f>SUMIFS(Data!$Y:$Y, Data!$I:$I, L$7, Data!$K:$K, $A53)</f>
        <v>0</v>
      </c>
      <c r="M53" s="3">
        <f>SUMIFS(Data!$Y:$Y, Data!$I:$I, M$7, Data!$K:$K, $A53)</f>
        <v>0</v>
      </c>
      <c r="N53" s="3">
        <f>SUMIFS(Data!$Y:$Y, Data!$I:$I, N$7, Data!$K:$K, $A53)</f>
        <v>0</v>
      </c>
      <c r="O53" s="3">
        <f>SUMIFS(Data!$Y:$Y, Data!$I:$I, O$7, Data!$K:$K, $A53)</f>
        <v>0</v>
      </c>
      <c r="P53" s="3">
        <f>SUMIFS(Data!$Y:$Y, Data!$I:$I, P$7, Data!$K:$K, $A53)</f>
        <v>0</v>
      </c>
      <c r="Q53" s="3">
        <f>SUMIFS(Data!$Y:$Y, Data!$I:$I, Q$7, Data!$K:$K, $A53)</f>
        <v>0</v>
      </c>
      <c r="R53" s="3">
        <f>SUMIFS(Data!$Y:$Y, Data!$I:$I, R$7, Data!$K:$K, $A53)</f>
        <v>0</v>
      </c>
      <c r="S53" s="3">
        <f>SUMIFS(Data!$Y:$Y, Data!$I:$I, S$7, Data!$K:$K, $A53)</f>
        <v>0</v>
      </c>
    </row>
    <row r="54" spans="1:19">
      <c r="A54" s="23" t="s">
        <v>14</v>
      </c>
      <c r="B54" s="24"/>
      <c r="C54" s="24"/>
      <c r="D54" s="24"/>
      <c r="E54" s="24"/>
      <c r="F54" s="25"/>
      <c r="G54" s="3">
        <f>SUMIFS(Data!$Y:$Y, Data!$I:$I, G$7, Data!$K:$K, $A54)</f>
        <v>0</v>
      </c>
      <c r="H54" s="3">
        <f>SUMIFS(Data!$Y:$Y, Data!$I:$I, H$7, Data!$K:$K, $A54)</f>
        <v>0</v>
      </c>
      <c r="I54" s="3">
        <f>SUMIFS(Data!$Y:$Y, Data!$I:$I, I$7, Data!$K:$K, $A54)</f>
        <v>0</v>
      </c>
      <c r="J54" s="3">
        <f>SUMIFS(Data!$Y:$Y, Data!$I:$I, J$7, Data!$K:$K, $A54)</f>
        <v>0</v>
      </c>
      <c r="K54" s="3">
        <f>SUMIFS(Data!$Y:$Y, Data!$I:$I, K$7, Data!$K:$K, $A54)</f>
        <v>0</v>
      </c>
      <c r="L54" s="3">
        <f>SUMIFS(Data!$Y:$Y, Data!$I:$I, L$7, Data!$K:$K, $A54)</f>
        <v>0</v>
      </c>
      <c r="M54" s="3">
        <f>SUMIFS(Data!$Y:$Y, Data!$I:$I, M$7, Data!$K:$K, $A54)</f>
        <v>0</v>
      </c>
      <c r="N54" s="3">
        <f>SUMIFS(Data!$Y:$Y, Data!$I:$I, N$7, Data!$K:$K, $A54)</f>
        <v>0</v>
      </c>
      <c r="O54" s="3">
        <f>SUMIFS(Data!$Y:$Y, Data!$I:$I, O$7, Data!$K:$K, $A54)</f>
        <v>0</v>
      </c>
      <c r="P54" s="3">
        <f>SUMIFS(Data!$Y:$Y, Data!$I:$I, P$7, Data!$K:$K, $A54)</f>
        <v>0</v>
      </c>
      <c r="Q54" s="3">
        <f>SUMIFS(Data!$Y:$Y, Data!$I:$I, Q$7, Data!$K:$K, $A54)</f>
        <v>0</v>
      </c>
      <c r="R54" s="3">
        <f>SUMIFS(Data!$Y:$Y, Data!$I:$I, R$7, Data!$K:$K, $A54)</f>
        <v>0</v>
      </c>
      <c r="S54" s="3">
        <f>SUMIFS(Data!$Y:$Y, Data!$I:$I, S$7, Data!$K:$K, $A54)</f>
        <v>0</v>
      </c>
    </row>
    <row r="55" spans="1:19">
      <c r="A55" s="23" t="s">
        <v>15</v>
      </c>
      <c r="B55" s="24"/>
      <c r="C55" s="24"/>
      <c r="D55" s="24"/>
      <c r="E55" s="24"/>
      <c r="F55" s="25"/>
      <c r="G55" s="3">
        <f>SUMIFS(Data!$Y:$Y, Data!$I:$I, G$7, Data!$N:$N, "Yes")</f>
        <v>0</v>
      </c>
      <c r="H55" s="3">
        <f>SUMIFS(Data!$Y:$Y, Data!$I:$I, H$7, Data!$N:$N, "Yes")</f>
        <v>0</v>
      </c>
      <c r="I55" s="3">
        <f>SUMIFS(Data!$Y:$Y, Data!$I:$I, I$7, Data!$N:$N, "Yes")</f>
        <v>0</v>
      </c>
      <c r="J55" s="3">
        <f>SUMIFS(Data!$Y:$Y, Data!$I:$I, J$7, Data!$N:$N, "Yes")</f>
        <v>0</v>
      </c>
      <c r="K55" s="3">
        <f>SUMIFS(Data!$Y:$Y, Data!$I:$I, K$7, Data!$N:$N, "Yes")</f>
        <v>0</v>
      </c>
      <c r="L55" s="3">
        <f>SUMIFS(Data!$Y:$Y, Data!$I:$I, L$7, Data!$N:$N, "Yes")</f>
        <v>0</v>
      </c>
      <c r="M55" s="3">
        <f>SUMIFS(Data!$Y:$Y, Data!$I:$I, M$7, Data!$N:$N, "Yes")</f>
        <v>0</v>
      </c>
      <c r="N55" s="3">
        <f>SUMIFS(Data!$Y:$Y, Data!$I:$I, N$7, Data!$N:$N, "Yes")</f>
        <v>0</v>
      </c>
      <c r="O55" s="3">
        <f>SUMIFS(Data!$Y:$Y, Data!$I:$I, O$7, Data!$N:$N, "Yes")</f>
        <v>0</v>
      </c>
      <c r="P55" s="3">
        <f>SUMIFS(Data!$Y:$Y, Data!$I:$I, P$7, Data!$N:$N, "Yes")</f>
        <v>0</v>
      </c>
      <c r="Q55" s="3">
        <f>SUMIFS(Data!$Y:$Y, Data!$I:$I, Q$7, Data!$N:$N, "Yes")</f>
        <v>0</v>
      </c>
      <c r="R55" s="3">
        <f>SUMIFS(Data!$Y:$Y, Data!$I:$I, R$7, Data!$N:$N, "Yes")</f>
        <v>0</v>
      </c>
      <c r="S55" s="3">
        <f>SUMIFS(Data!$Y:$Y, Data!$I:$I, S$7, Data!$N:$N, "Yes")</f>
        <v>0</v>
      </c>
    </row>
    <row r="56" spans="1:19">
      <c r="A56" s="23" t="s">
        <v>16</v>
      </c>
      <c r="B56" s="24"/>
      <c r="C56" s="24"/>
      <c r="D56" s="24"/>
      <c r="E56" s="24"/>
      <c r="F56" s="25"/>
      <c r="G56" s="3">
        <f>SUMIFS(Data!$Y:$Y, Data!$I:$I, G$7, Data!$L:$L, "Yes")</f>
        <v>0</v>
      </c>
      <c r="H56" s="3">
        <f>SUMIFS(Data!$Y:$Y, Data!$I:$I, H$7, Data!$L:$L, "Yes")</f>
        <v>0</v>
      </c>
      <c r="I56" s="3">
        <f>SUMIFS(Data!$Y:$Y, Data!$I:$I, I$7, Data!$L:$L, "Yes")</f>
        <v>0</v>
      </c>
      <c r="J56" s="3">
        <f>SUMIFS(Data!$Y:$Y, Data!$I:$I, J$7, Data!$L:$L, "Yes")</f>
        <v>0</v>
      </c>
      <c r="K56" s="3">
        <f>SUMIFS(Data!$Y:$Y, Data!$I:$I, K$7, Data!$L:$L, "Yes")</f>
        <v>0</v>
      </c>
      <c r="L56" s="3">
        <f>SUMIFS(Data!$Y:$Y, Data!$I:$I, L$7, Data!$L:$L, "Yes")</f>
        <v>0</v>
      </c>
      <c r="M56" s="3">
        <f>SUMIFS(Data!$Y:$Y, Data!$I:$I, M$7, Data!$L:$L, "Yes")</f>
        <v>0</v>
      </c>
      <c r="N56" s="3">
        <f>SUMIFS(Data!$Y:$Y, Data!$I:$I, N$7, Data!$L:$L, "Yes")</f>
        <v>0</v>
      </c>
      <c r="O56" s="3">
        <f>SUMIFS(Data!$Y:$Y, Data!$I:$I, O$7, Data!$L:$L, "Yes")</f>
        <v>0</v>
      </c>
      <c r="P56" s="3">
        <f>SUMIFS(Data!$Y:$Y, Data!$I:$I, P$7, Data!$L:$L, "Yes")</f>
        <v>0</v>
      </c>
      <c r="Q56" s="3">
        <f>SUMIFS(Data!$Y:$Y, Data!$I:$I, Q$7, Data!$L:$L, "Yes")</f>
        <v>0</v>
      </c>
      <c r="R56" s="3">
        <f>SUMIFS(Data!$Y:$Y, Data!$I:$I, R$7, Data!$L:$L, "Yes")</f>
        <v>0</v>
      </c>
      <c r="S56" s="3">
        <f>SUMIFS(Data!$Y:$Y, Data!$I:$I, S$7, Data!$L:$L, "Yes")</f>
        <v>0</v>
      </c>
    </row>
    <row r="57" spans="1:19">
      <c r="A57" s="23">
        <v>504</v>
      </c>
      <c r="B57" s="24"/>
      <c r="C57" s="24"/>
      <c r="D57" s="24"/>
      <c r="E57" s="24"/>
      <c r="F57" s="25"/>
      <c r="G57" s="3">
        <f>SUMIFS(Data!$Y:$Y, Data!$I:$I, G$7, Data!$M:$M, "Yes")</f>
        <v>0</v>
      </c>
      <c r="H57" s="3">
        <f>SUMIFS(Data!$Y:$Y, Data!$I:$I, H$7, Data!$M:$M, "Yes")</f>
        <v>0</v>
      </c>
      <c r="I57" s="3">
        <f>SUMIFS(Data!$Y:$Y, Data!$I:$I, I$7, Data!$M:$M, "Yes")</f>
        <v>0</v>
      </c>
      <c r="J57" s="3">
        <f>SUMIFS(Data!$Y:$Y, Data!$I:$I, J$7, Data!$M:$M, "Yes")</f>
        <v>0</v>
      </c>
      <c r="K57" s="3">
        <f>SUMIFS(Data!$Y:$Y, Data!$I:$I, K$7, Data!$M:$M, "Yes")</f>
        <v>0</v>
      </c>
      <c r="L57" s="3">
        <f>SUMIFS(Data!$Y:$Y, Data!$I:$I, L$7, Data!$M:$M, "Yes")</f>
        <v>0</v>
      </c>
      <c r="M57" s="3">
        <f>SUMIFS(Data!$Y:$Y, Data!$I:$I, M$7, Data!$M:$M, "Yes")</f>
        <v>0</v>
      </c>
      <c r="N57" s="3">
        <f>SUMIFS(Data!$Y:$Y, Data!$I:$I, N$7, Data!$M:$M, "Yes")</f>
        <v>0</v>
      </c>
      <c r="O57" s="3">
        <f>SUMIFS(Data!$Y:$Y, Data!$I:$I, O$7, Data!$M:$M, "Yes")</f>
        <v>0</v>
      </c>
      <c r="P57" s="3">
        <f>SUMIFS(Data!$Y:$Y, Data!$I:$I, P$7, Data!$M:$M, "Yes")</f>
        <v>0</v>
      </c>
      <c r="Q57" s="3">
        <f>SUMIFS(Data!$Y:$Y, Data!$I:$I, Q$7, Data!$M:$M, "Yes")</f>
        <v>0</v>
      </c>
      <c r="R57" s="3">
        <f>SUMIFS(Data!$Y:$Y, Data!$I:$I, R$7, Data!$M:$M, "Yes")</f>
        <v>0</v>
      </c>
      <c r="S57" s="3">
        <f>SUMIFS(Data!$Y:$Y, Data!$I:$I, S$7, Data!$M:$M, "Yes")</f>
        <v>0</v>
      </c>
    </row>
    <row r="58" spans="1:19">
      <c r="A58" s="23" t="s">
        <v>17</v>
      </c>
      <c r="B58" s="24"/>
      <c r="C58" s="24"/>
      <c r="D58" s="24"/>
      <c r="E58" s="24"/>
      <c r="F58" s="25"/>
      <c r="G58" s="3">
        <f>SUMIFS(Data!$Y:$Y, Data!$I:$I, G$7, Data!$O:$O, "Yes")</f>
        <v>0</v>
      </c>
      <c r="H58" s="3">
        <f>SUMIFS(Data!$Y:$Y, Data!$I:$I, H$7, Data!$O:$O, "Yes")</f>
        <v>0</v>
      </c>
      <c r="I58" s="3">
        <f>SUMIFS(Data!$Y:$Y, Data!$I:$I, I$7, Data!$O:$O, "Yes")</f>
        <v>0</v>
      </c>
      <c r="J58" s="3">
        <f>SUMIFS(Data!$Y:$Y, Data!$I:$I, J$7, Data!$O:$O, "Yes")</f>
        <v>0</v>
      </c>
      <c r="K58" s="3">
        <f>SUMIFS(Data!$Y:$Y, Data!$I:$I, K$7, Data!$O:$O, "Yes")</f>
        <v>0</v>
      </c>
      <c r="L58" s="3">
        <f>SUMIFS(Data!$Y:$Y, Data!$I:$I, L$7, Data!$O:$O, "Yes")</f>
        <v>0</v>
      </c>
      <c r="M58" s="3">
        <f>SUMIFS(Data!$Y:$Y, Data!$I:$I, M$7, Data!$O:$O, "Yes")</f>
        <v>0</v>
      </c>
      <c r="N58" s="3">
        <f>SUMIFS(Data!$Y:$Y, Data!$I:$I, N$7, Data!$O:$O, "Yes")</f>
        <v>0</v>
      </c>
      <c r="O58" s="3">
        <f>SUMIFS(Data!$Y:$Y, Data!$I:$I, O$7, Data!$O:$O, "Yes")</f>
        <v>0</v>
      </c>
      <c r="P58" s="3">
        <f>SUMIFS(Data!$Y:$Y, Data!$I:$I, P$7, Data!$O:$O, "Yes")</f>
        <v>0</v>
      </c>
      <c r="Q58" s="3">
        <f>SUMIFS(Data!$Y:$Y, Data!$I:$I, Q$7, Data!$O:$O, "Yes")</f>
        <v>0</v>
      </c>
      <c r="R58" s="3">
        <f>SUMIFS(Data!$Y:$Y, Data!$I:$I, R$7, Data!$O:$O, "Yes")</f>
        <v>0</v>
      </c>
      <c r="S58" s="3">
        <f>SUMIFS(Data!$Y:$Y, Data!$I:$I, S$7, Data!$O:$O, "Yes")</f>
        <v>0</v>
      </c>
    </row>
    <row r="59" spans="1:19">
      <c r="A59" s="23" t="s">
        <v>62</v>
      </c>
      <c r="B59" s="24"/>
      <c r="C59" s="24"/>
      <c r="D59" s="24"/>
      <c r="E59" s="24"/>
      <c r="F59" s="25"/>
      <c r="G59" s="3">
        <f>SUMIFS(Data!$Y:$Y, Data!$I:$I, G$7, Data!$P:$P, "Yes")</f>
        <v>0</v>
      </c>
      <c r="H59" s="3">
        <f>SUMIFS(Data!$Y:$Y, Data!$I:$I, H$7, Data!$P:$P, "Yes")</f>
        <v>0</v>
      </c>
      <c r="I59" s="3">
        <f>SUMIFS(Data!$Y:$Y, Data!$I:$I, I$7, Data!$P:$P, "Yes")</f>
        <v>0</v>
      </c>
      <c r="J59" s="3">
        <f>SUMIFS(Data!$Y:$Y, Data!$I:$I, J$7, Data!$P:$P, "Yes")</f>
        <v>0</v>
      </c>
      <c r="K59" s="3">
        <f>SUMIFS(Data!$Y:$Y, Data!$I:$I, K$7, Data!$P:$P, "Yes")</f>
        <v>0</v>
      </c>
      <c r="L59" s="3">
        <f>SUMIFS(Data!$Y:$Y, Data!$I:$I, L$7, Data!$P:$P, "Yes")</f>
        <v>0</v>
      </c>
      <c r="M59" s="3">
        <f>SUMIFS(Data!$Y:$Y, Data!$I:$I, M$7, Data!$P:$P, "Yes")</f>
        <v>0</v>
      </c>
      <c r="N59" s="3">
        <f>SUMIFS(Data!$Y:$Y, Data!$I:$I, N$7, Data!$P:$P, "Yes")</f>
        <v>0</v>
      </c>
      <c r="O59" s="3">
        <f>SUMIFS(Data!$Y:$Y, Data!$I:$I, O$7, Data!$P:$P, "Yes")</f>
        <v>0</v>
      </c>
      <c r="P59" s="3">
        <f>SUMIFS(Data!$Y:$Y, Data!$I:$I, P$7, Data!$P:$P, "Yes")</f>
        <v>0</v>
      </c>
      <c r="Q59" s="3">
        <f>SUMIFS(Data!$Y:$Y, Data!$I:$I, Q$7, Data!$P:$P, "Yes")</f>
        <v>0</v>
      </c>
      <c r="R59" s="3">
        <f>SUMIFS(Data!$Y:$Y, Data!$I:$I, R$7, Data!$P:$P, "Yes")</f>
        <v>0</v>
      </c>
      <c r="S59" s="3">
        <f>SUMIFS(Data!$Y:$Y, Data!$I:$I, S$7, Data!$P:$P, "Yes")</f>
        <v>0</v>
      </c>
    </row>
    <row r="60" spans="1:19">
      <c r="A60" s="23" t="s">
        <v>63</v>
      </c>
      <c r="B60" s="24"/>
      <c r="C60" s="24"/>
      <c r="D60" s="24"/>
      <c r="E60" s="24"/>
      <c r="F60" s="25"/>
      <c r="G60" s="3">
        <f>SUMIFS(Data!$Y:$Y, Data!$I:$I, G$7, Data!$Q:$Q, "Yes")</f>
        <v>0</v>
      </c>
      <c r="H60" s="3">
        <f>SUMIFS(Data!$Y:$Y, Data!$I:$I, H$7, Data!$Q:$Q, "Yes")</f>
        <v>0</v>
      </c>
      <c r="I60" s="3">
        <f>SUMIFS(Data!$Y:$Y, Data!$I:$I, I$7, Data!$Q:$Q, "Yes")</f>
        <v>0</v>
      </c>
      <c r="J60" s="3">
        <f>SUMIFS(Data!$Y:$Y, Data!$I:$I, J$7, Data!$Q:$Q, "Yes")</f>
        <v>0</v>
      </c>
      <c r="K60" s="3">
        <f>SUMIFS(Data!$Y:$Y, Data!$I:$I, K$7, Data!$Q:$Q, "Yes")</f>
        <v>0</v>
      </c>
      <c r="L60" s="3">
        <f>SUMIFS(Data!$Y:$Y, Data!$I:$I, L$7, Data!$Q:$Q, "Yes")</f>
        <v>0</v>
      </c>
      <c r="M60" s="3">
        <f>SUMIFS(Data!$Y:$Y, Data!$I:$I, M$7, Data!$Q:$Q, "Yes")</f>
        <v>0</v>
      </c>
      <c r="N60" s="3">
        <f>SUMIFS(Data!$Y:$Y, Data!$I:$I, N$7, Data!$Q:$Q, "Yes")</f>
        <v>0</v>
      </c>
      <c r="O60" s="3">
        <f>SUMIFS(Data!$Y:$Y, Data!$I:$I, O$7, Data!$Q:$Q, "Yes")</f>
        <v>0</v>
      </c>
      <c r="P60" s="3">
        <f>SUMIFS(Data!$Y:$Y, Data!$I:$I, P$7, Data!$Q:$Q, "Yes")</f>
        <v>0</v>
      </c>
      <c r="Q60" s="3">
        <f>SUMIFS(Data!$Y:$Y, Data!$I:$I, Q$7, Data!$Q:$Q, "Yes")</f>
        <v>0</v>
      </c>
      <c r="R60" s="3">
        <f>SUMIFS(Data!$Y:$Y, Data!$I:$I, R$7, Data!$Q:$Q, "Yes")</f>
        <v>0</v>
      </c>
      <c r="S60" s="3">
        <f>SUMIFS(Data!$Y:$Y, Data!$I:$I, S$7, Data!$Q:$Q, "Yes")</f>
        <v>0</v>
      </c>
    </row>
    <row r="61" spans="1:19">
      <c r="A61" s="23" t="s">
        <v>70</v>
      </c>
      <c r="B61" s="24"/>
      <c r="C61" s="24"/>
      <c r="D61" s="24"/>
      <c r="E61" s="24"/>
      <c r="F61" s="25"/>
      <c r="G61" s="3">
        <f>SUMIFS(Data!$Y:$Y, Data!$I:$I, G$7, Data!$R:$R, "Yes")</f>
        <v>0</v>
      </c>
      <c r="H61" s="3">
        <f>SUMIFS(Data!$Y:$Y, Data!$I:$I, H$7, Data!$R:$R, "Yes")</f>
        <v>0</v>
      </c>
      <c r="I61" s="3">
        <f>SUMIFS(Data!$Y:$Y, Data!$I:$I, I$7, Data!$R:$R, "Yes")</f>
        <v>0</v>
      </c>
      <c r="J61" s="3">
        <f>SUMIFS(Data!$Y:$Y, Data!$I:$I, J$7, Data!$R:$R, "Yes")</f>
        <v>0</v>
      </c>
      <c r="K61" s="3">
        <f>SUMIFS(Data!$Y:$Y, Data!$I:$I, K$7, Data!$R:$R, "Yes")</f>
        <v>0</v>
      </c>
      <c r="L61" s="3">
        <f>SUMIFS(Data!$Y:$Y, Data!$I:$I, L$7, Data!$R:$R, "Yes")</f>
        <v>0</v>
      </c>
      <c r="M61" s="3">
        <f>SUMIFS(Data!$Y:$Y, Data!$I:$I, M$7, Data!$R:$R, "Yes")</f>
        <v>0</v>
      </c>
      <c r="N61" s="3">
        <f>SUMIFS(Data!$Y:$Y, Data!$I:$I, N$7, Data!$R:$R, "Yes")</f>
        <v>0</v>
      </c>
      <c r="O61" s="3">
        <f>SUMIFS(Data!$Y:$Y, Data!$I:$I, O$7, Data!$R:$R, "Yes")</f>
        <v>0</v>
      </c>
      <c r="P61" s="3">
        <f>SUMIFS(Data!$Y:$Y, Data!$I:$I, P$7, Data!$R:$R, "Yes")</f>
        <v>0</v>
      </c>
      <c r="Q61" s="3">
        <f>SUMIFS(Data!$Y:$Y, Data!$I:$I, Q$7, Data!$R:$R, "Yes")</f>
        <v>0</v>
      </c>
      <c r="R61" s="3">
        <f>SUMIFS(Data!$Y:$Y, Data!$I:$I, R$7, Data!$R:$R, "Yes")</f>
        <v>0</v>
      </c>
      <c r="S61" s="3">
        <f>SUMIFS(Data!$Y:$Y, Data!$I:$I, S$7, Data!$R:$R, "Yes")</f>
        <v>0</v>
      </c>
    </row>
    <row r="62" spans="1:19">
      <c r="A62" s="23" t="s">
        <v>64</v>
      </c>
      <c r="B62" s="24"/>
      <c r="C62" s="24"/>
      <c r="D62" s="24"/>
      <c r="E62" s="24"/>
      <c r="F62" s="25"/>
      <c r="G62" s="3">
        <f>SUMIFS(Data!$Y:$Y, Data!$I:$I, G$7, Data!$S:$S, "Yes")</f>
        <v>0</v>
      </c>
      <c r="H62" s="3">
        <f>SUMIFS(Data!$Y:$Y, Data!$I:$I, H$7, Data!$S:$S, "Yes")</f>
        <v>0</v>
      </c>
      <c r="I62" s="3">
        <f>SUMIFS(Data!$Y:$Y, Data!$I:$I, I$7, Data!$S:$S, "Yes")</f>
        <v>0</v>
      </c>
      <c r="J62" s="3">
        <f>SUMIFS(Data!$Y:$Y, Data!$I:$I, J$7, Data!$S:$S, "Yes")</f>
        <v>0</v>
      </c>
      <c r="K62" s="3">
        <f>SUMIFS(Data!$Y:$Y, Data!$I:$I, K$7, Data!$S:$S, "Yes")</f>
        <v>0</v>
      </c>
      <c r="L62" s="3">
        <f>SUMIFS(Data!$Y:$Y, Data!$I:$I, L$7, Data!$S:$S, "Yes")</f>
        <v>0</v>
      </c>
      <c r="M62" s="3">
        <f>SUMIFS(Data!$Y:$Y, Data!$I:$I, M$7, Data!$S:$S, "Yes")</f>
        <v>0</v>
      </c>
      <c r="N62" s="3">
        <f>SUMIFS(Data!$Y:$Y, Data!$I:$I, N$7, Data!$S:$S, "Yes")</f>
        <v>0</v>
      </c>
      <c r="O62" s="3">
        <f>SUMIFS(Data!$Y:$Y, Data!$I:$I, O$7, Data!$S:$S, "Yes")</f>
        <v>0</v>
      </c>
      <c r="P62" s="3">
        <f>SUMIFS(Data!$Y:$Y, Data!$I:$I, P$7, Data!$S:$S, "Yes")</f>
        <v>0</v>
      </c>
      <c r="Q62" s="3">
        <f>SUMIFS(Data!$Y:$Y, Data!$I:$I, Q$7, Data!$S:$S, "Yes")</f>
        <v>0</v>
      </c>
      <c r="R62" s="3">
        <f>SUMIFS(Data!$Y:$Y, Data!$I:$I, R$7, Data!$S:$S, "Yes")</f>
        <v>0</v>
      </c>
      <c r="S62" s="3">
        <f>SUMIFS(Data!$Y:$Y, Data!$I:$I, S$7, Data!$S:$S, "Yes")</f>
        <v>0</v>
      </c>
    </row>
    <row r="63" spans="1:19">
      <c r="A63" s="23" t="s">
        <v>65</v>
      </c>
      <c r="B63" s="24"/>
      <c r="C63" s="24"/>
      <c r="D63" s="24"/>
      <c r="E63" s="24"/>
      <c r="F63" s="25"/>
      <c r="G63" s="3">
        <f>SUMIFS(Data!$Y:$Y, Data!$I:$I, G$7, Data!$T:$T, "Yes")</f>
        <v>0</v>
      </c>
      <c r="H63" s="3">
        <f>SUMIFS(Data!$Y:$Y, Data!$I:$I, H$7, Data!$T:$T, "Yes")</f>
        <v>0</v>
      </c>
      <c r="I63" s="3">
        <f>SUMIFS(Data!$Y:$Y, Data!$I:$I, I$7, Data!$T:$T, "Yes")</f>
        <v>0</v>
      </c>
      <c r="J63" s="3">
        <f>SUMIFS(Data!$Y:$Y, Data!$I:$I, J$7, Data!$T:$T, "Yes")</f>
        <v>0</v>
      </c>
      <c r="K63" s="3">
        <f>SUMIFS(Data!$Y:$Y, Data!$I:$I, K$7, Data!$T:$T, "Yes")</f>
        <v>0</v>
      </c>
      <c r="L63" s="3">
        <f>SUMIFS(Data!$Y:$Y, Data!$I:$I, L$7, Data!$T:$T, "Yes")</f>
        <v>0</v>
      </c>
      <c r="M63" s="3">
        <f>SUMIFS(Data!$Y:$Y, Data!$I:$I, M$7, Data!$T:$T, "Yes")</f>
        <v>0</v>
      </c>
      <c r="N63" s="3">
        <f>SUMIFS(Data!$Y:$Y, Data!$I:$I, N$7, Data!$T:$T, "Yes")</f>
        <v>0</v>
      </c>
      <c r="O63" s="3">
        <f>SUMIFS(Data!$Y:$Y, Data!$I:$I, O$7, Data!$T:$T, "Yes")</f>
        <v>0</v>
      </c>
      <c r="P63" s="3">
        <f>SUMIFS(Data!$Y:$Y, Data!$I:$I, P$7, Data!$T:$T, "Yes")</f>
        <v>0</v>
      </c>
      <c r="Q63" s="3">
        <f>SUMIFS(Data!$Y:$Y, Data!$I:$I, Q$7, Data!$T:$T, "Yes")</f>
        <v>0</v>
      </c>
      <c r="R63" s="3">
        <f>SUMIFS(Data!$Y:$Y, Data!$I:$I, R$7, Data!$T:$T, "Yes")</f>
        <v>0</v>
      </c>
      <c r="S63" s="3">
        <f>SUMIFS(Data!$Y:$Y, Data!$I:$I, S$7, Data!$T:$T, "Yes")</f>
        <v>0</v>
      </c>
    </row>
    <row r="64" spans="1:19">
      <c r="A64" s="23" t="s">
        <v>66</v>
      </c>
      <c r="B64" s="24"/>
      <c r="C64" s="24"/>
      <c r="D64" s="24"/>
      <c r="E64" s="24"/>
      <c r="F64" s="25"/>
      <c r="G64" s="3">
        <f>SUMIFS(Data!$Y:$Y, Data!$I:$I, G$7, Data!$U:$U, "Yes")</f>
        <v>0</v>
      </c>
      <c r="H64" s="3">
        <f>SUMIFS(Data!$Y:$Y, Data!$I:$I, H$7, Data!$U:$U, "Yes")</f>
        <v>0</v>
      </c>
      <c r="I64" s="3">
        <f>SUMIFS(Data!$Y:$Y, Data!$I:$I, I$7, Data!$U:$U, "Yes")</f>
        <v>0</v>
      </c>
      <c r="J64" s="3">
        <f>SUMIFS(Data!$Y:$Y, Data!$I:$I, J$7, Data!$U:$U, "Yes")</f>
        <v>0</v>
      </c>
      <c r="K64" s="3">
        <f>SUMIFS(Data!$Y:$Y, Data!$I:$I, K$7, Data!$U:$U, "Yes")</f>
        <v>0</v>
      </c>
      <c r="L64" s="3">
        <f>SUMIFS(Data!$Y:$Y, Data!$I:$I, L$7, Data!$U:$U, "Yes")</f>
        <v>0</v>
      </c>
      <c r="M64" s="3">
        <f>SUMIFS(Data!$Y:$Y, Data!$I:$I, M$7, Data!$U:$U, "Yes")</f>
        <v>0</v>
      </c>
      <c r="N64" s="3">
        <f>SUMIFS(Data!$Y:$Y, Data!$I:$I, N$7, Data!$U:$U, "Yes")</f>
        <v>0</v>
      </c>
      <c r="O64" s="3">
        <f>SUMIFS(Data!$Y:$Y, Data!$I:$I, O$7, Data!$U:$U, "Yes")</f>
        <v>0</v>
      </c>
      <c r="P64" s="3">
        <f>SUMIFS(Data!$Y:$Y, Data!$I:$I, P$7, Data!$U:$U, "Yes")</f>
        <v>0</v>
      </c>
      <c r="Q64" s="3">
        <f>SUMIFS(Data!$Y:$Y, Data!$I:$I, Q$7, Data!$U:$U, "Yes")</f>
        <v>0</v>
      </c>
      <c r="R64" s="3">
        <f>SUMIFS(Data!$Y:$Y, Data!$I:$I, R$7, Data!$U:$U, "Yes")</f>
        <v>0</v>
      </c>
      <c r="S64" s="3">
        <f>SUMIFS(Data!$Y:$Y, Data!$I:$I, S$7, Data!$U:$U, "Yes")</f>
        <v>0</v>
      </c>
    </row>
    <row r="66" spans="1:19" ht="18">
      <c r="A66" s="1" t="s">
        <v>35</v>
      </c>
    </row>
    <row r="67" spans="1:19">
      <c r="A67" s="32"/>
      <c r="B67" s="33"/>
      <c r="C67" s="33"/>
      <c r="D67" s="33"/>
      <c r="E67" s="33"/>
      <c r="F67" s="34"/>
      <c r="G67" s="5">
        <v>0</v>
      </c>
      <c r="H67" s="5">
        <v>1</v>
      </c>
      <c r="I67" s="5">
        <v>2</v>
      </c>
      <c r="J67" s="5">
        <v>3</v>
      </c>
      <c r="K67" s="5">
        <v>4</v>
      </c>
      <c r="L67" s="5">
        <v>5</v>
      </c>
      <c r="M67" s="5">
        <v>6</v>
      </c>
      <c r="N67" s="5">
        <v>7</v>
      </c>
      <c r="O67" s="5">
        <v>8</v>
      </c>
      <c r="P67" s="5">
        <v>9</v>
      </c>
      <c r="Q67" s="5">
        <v>10</v>
      </c>
      <c r="R67" s="5">
        <v>11</v>
      </c>
      <c r="S67" s="5">
        <v>12</v>
      </c>
    </row>
    <row r="68" spans="1:19">
      <c r="A68" s="29" t="s">
        <v>5</v>
      </c>
      <c r="B68" s="30"/>
      <c r="C68" s="30"/>
      <c r="D68" s="30"/>
      <c r="E68" s="30"/>
      <c r="F68" s="31"/>
      <c r="G68" s="3">
        <f>SUMIFS(Data!$Z:$Z, Data!$I:$I, G$7, Data!$K:$K, $A68)</f>
        <v>0</v>
      </c>
      <c r="H68" s="3">
        <f>SUMIFS(Data!$Z:$Z, Data!$I:$I, H$7, Data!$K:$K, $A68)</f>
        <v>0</v>
      </c>
      <c r="I68" s="3">
        <f>SUMIFS(Data!$Z:$Z, Data!$I:$I, I$7, Data!$K:$K, $A68)</f>
        <v>0</v>
      </c>
      <c r="J68" s="3">
        <f>SUMIFS(Data!$Z:$Z, Data!$I:$I, J$7, Data!$K:$K, $A68)</f>
        <v>0</v>
      </c>
      <c r="K68" s="3">
        <f>SUMIFS(Data!$Z:$Z, Data!$I:$I, K$7, Data!$K:$K, $A68)</f>
        <v>0</v>
      </c>
      <c r="L68" s="3">
        <f>SUMIFS(Data!$Z:$Z, Data!$I:$I, L$7, Data!$K:$K, $A68)</f>
        <v>0</v>
      </c>
      <c r="M68" s="3">
        <f>SUMIFS(Data!$Z:$Z, Data!$I:$I, M$7, Data!$K:$K, $A68)</f>
        <v>0</v>
      </c>
      <c r="N68" s="3">
        <f>SUMIFS(Data!$Z:$Z, Data!$I:$I, N$7, Data!$K:$K, $A68)</f>
        <v>0</v>
      </c>
      <c r="O68" s="3">
        <f>SUMIFS(Data!$Z:$Z, Data!$I:$I, O$7, Data!$K:$K, $A68)</f>
        <v>0</v>
      </c>
      <c r="P68" s="3">
        <f>SUMIFS(Data!$Z:$Z, Data!$I:$I, P$7, Data!$K:$K, $A68)</f>
        <v>0</v>
      </c>
      <c r="Q68" s="3">
        <f>SUMIFS(Data!$Z:$Z, Data!$I:$I, Q$7, Data!$K:$K, $A68)</f>
        <v>0</v>
      </c>
      <c r="R68" s="3">
        <f>SUMIFS(Data!$Z:$Z, Data!$I:$I, R$7, Data!$K:$K, $A68)</f>
        <v>0</v>
      </c>
      <c r="S68" s="3">
        <f>SUMIFS(Data!$Z:$Z, Data!$I:$I, S$7, Data!$K:$K, $A68)</f>
        <v>0</v>
      </c>
    </row>
    <row r="69" spans="1:19">
      <c r="A69" s="29" t="s">
        <v>8</v>
      </c>
      <c r="B69" s="30"/>
      <c r="C69" s="30"/>
      <c r="D69" s="30"/>
      <c r="E69" s="30"/>
      <c r="F69" s="31"/>
      <c r="G69" s="3">
        <f>SUMIFS(Data!$Z:$Z, Data!$I:$I, G$7, Data!$K:$K, $A69)</f>
        <v>0</v>
      </c>
      <c r="H69" s="3">
        <f>SUMIFS(Data!$Z:$Z, Data!$I:$I, H$7, Data!$K:$K, $A69)</f>
        <v>0</v>
      </c>
      <c r="I69" s="3">
        <f>SUMIFS(Data!$Z:$Z, Data!$I:$I, I$7, Data!$K:$K, $A69)</f>
        <v>0</v>
      </c>
      <c r="J69" s="3">
        <f>SUMIFS(Data!$Z:$Z, Data!$I:$I, J$7, Data!$K:$K, $A69)</f>
        <v>0</v>
      </c>
      <c r="K69" s="3">
        <f>SUMIFS(Data!$Z:$Z, Data!$I:$I, K$7, Data!$K:$K, $A69)</f>
        <v>0</v>
      </c>
      <c r="L69" s="3">
        <f>SUMIFS(Data!$Z:$Z, Data!$I:$I, L$7, Data!$K:$K, $A69)</f>
        <v>0</v>
      </c>
      <c r="M69" s="3">
        <f>SUMIFS(Data!$Z:$Z, Data!$I:$I, M$7, Data!$K:$K, $A69)</f>
        <v>0</v>
      </c>
      <c r="N69" s="3">
        <f>SUMIFS(Data!$Z:$Z, Data!$I:$I, N$7, Data!$K:$K, $A69)</f>
        <v>0</v>
      </c>
      <c r="O69" s="3">
        <f>SUMIFS(Data!$Z:$Z, Data!$I:$I, O$7, Data!$K:$K, $A69)</f>
        <v>0</v>
      </c>
      <c r="P69" s="3">
        <f>SUMIFS(Data!$Z:$Z, Data!$I:$I, P$7, Data!$K:$K, $A69)</f>
        <v>0</v>
      </c>
      <c r="Q69" s="3">
        <f>SUMIFS(Data!$Z:$Z, Data!$I:$I, Q$7, Data!$K:$K, $A69)</f>
        <v>0</v>
      </c>
      <c r="R69" s="3">
        <f>SUMIFS(Data!$Z:$Z, Data!$I:$I, R$7, Data!$K:$K, $A69)</f>
        <v>0</v>
      </c>
      <c r="S69" s="3">
        <f>SUMIFS(Data!$Z:$Z, Data!$I:$I, S$7, Data!$K:$K, $A69)</f>
        <v>0</v>
      </c>
    </row>
    <row r="70" spans="1:19">
      <c r="A70" s="29" t="s">
        <v>6</v>
      </c>
      <c r="B70" s="30"/>
      <c r="C70" s="30"/>
      <c r="D70" s="30"/>
      <c r="E70" s="30"/>
      <c r="F70" s="31"/>
      <c r="G70" s="3">
        <f>SUMIFS(Data!$Z:$Z, Data!$I:$I, G$7, Data!$K:$K, $A70)</f>
        <v>0</v>
      </c>
      <c r="H70" s="3">
        <f>SUMIFS(Data!$Z:$Z, Data!$I:$I, H$7, Data!$K:$K, $A70)</f>
        <v>0</v>
      </c>
      <c r="I70" s="3">
        <f>SUMIFS(Data!$Z:$Z, Data!$I:$I, I$7, Data!$K:$K, $A70)</f>
        <v>0</v>
      </c>
      <c r="J70" s="3">
        <f>SUMIFS(Data!$Z:$Z, Data!$I:$I, J$7, Data!$K:$K, $A70)</f>
        <v>0</v>
      </c>
      <c r="K70" s="3">
        <f>SUMIFS(Data!$Z:$Z, Data!$I:$I, K$7, Data!$K:$K, $A70)</f>
        <v>0</v>
      </c>
      <c r="L70" s="3">
        <f>SUMIFS(Data!$Z:$Z, Data!$I:$I, L$7, Data!$K:$K, $A70)</f>
        <v>0</v>
      </c>
      <c r="M70" s="3">
        <f>SUMIFS(Data!$Z:$Z, Data!$I:$I, M$7, Data!$K:$K, $A70)</f>
        <v>0</v>
      </c>
      <c r="N70" s="3">
        <f>SUMIFS(Data!$Z:$Z, Data!$I:$I, N$7, Data!$K:$K, $A70)</f>
        <v>0</v>
      </c>
      <c r="O70" s="3">
        <f>SUMIFS(Data!$Z:$Z, Data!$I:$I, O$7, Data!$K:$K, $A70)</f>
        <v>0</v>
      </c>
      <c r="P70" s="3">
        <f>SUMIFS(Data!$Z:$Z, Data!$I:$I, P$7, Data!$K:$K, $A70)</f>
        <v>0</v>
      </c>
      <c r="Q70" s="3">
        <f>SUMIFS(Data!$Z:$Z, Data!$I:$I, Q$7, Data!$K:$K, $A70)</f>
        <v>0</v>
      </c>
      <c r="R70" s="3">
        <f>SUMIFS(Data!$Z:$Z, Data!$I:$I, R$7, Data!$K:$K, $A70)</f>
        <v>0</v>
      </c>
      <c r="S70" s="3">
        <f>SUMIFS(Data!$Z:$Z, Data!$I:$I, S$7, Data!$K:$K, $A70)</f>
        <v>0</v>
      </c>
    </row>
    <row r="71" spans="1:19">
      <c r="A71" s="29" t="s">
        <v>51</v>
      </c>
      <c r="B71" s="30"/>
      <c r="C71" s="30"/>
      <c r="D71" s="30"/>
      <c r="E71" s="30"/>
      <c r="F71" s="31"/>
      <c r="G71" s="3">
        <f>SUMIFS(Data!$Z:$Z, Data!$I:$I, G$7, Data!$K:$K, $A71)</f>
        <v>0</v>
      </c>
      <c r="H71" s="3">
        <f>SUMIFS(Data!$Z:$Z, Data!$I:$I, H$7, Data!$K:$K, $A71)</f>
        <v>0</v>
      </c>
      <c r="I71" s="3">
        <f>SUMIFS(Data!$Z:$Z, Data!$I:$I, I$7, Data!$K:$K, $A71)</f>
        <v>0</v>
      </c>
      <c r="J71" s="3">
        <f>SUMIFS(Data!$Z:$Z, Data!$I:$I, J$7, Data!$K:$K, $A71)</f>
        <v>0</v>
      </c>
      <c r="K71" s="3">
        <f>SUMIFS(Data!$Z:$Z, Data!$I:$I, K$7, Data!$K:$K, $A71)</f>
        <v>0</v>
      </c>
      <c r="L71" s="3">
        <f>SUMIFS(Data!$Z:$Z, Data!$I:$I, L$7, Data!$K:$K, $A71)</f>
        <v>0</v>
      </c>
      <c r="M71" s="3">
        <f>SUMIFS(Data!$Z:$Z, Data!$I:$I, M$7, Data!$K:$K, $A71)</f>
        <v>0</v>
      </c>
      <c r="N71" s="3">
        <f>SUMIFS(Data!$Z:$Z, Data!$I:$I, N$7, Data!$K:$K, $A71)</f>
        <v>0</v>
      </c>
      <c r="O71" s="3">
        <f>SUMIFS(Data!$Z:$Z, Data!$I:$I, O$7, Data!$K:$K, $A71)</f>
        <v>0</v>
      </c>
      <c r="P71" s="3">
        <f>SUMIFS(Data!$Z:$Z, Data!$I:$I, P$7, Data!$K:$K, $A71)</f>
        <v>0</v>
      </c>
      <c r="Q71" s="3">
        <f>SUMIFS(Data!$Z:$Z, Data!$I:$I, Q$7, Data!$K:$K, $A71)</f>
        <v>0</v>
      </c>
      <c r="R71" s="3">
        <f>SUMIFS(Data!$Z:$Z, Data!$I:$I, R$7, Data!$K:$K, $A71)</f>
        <v>0</v>
      </c>
      <c r="S71" s="3">
        <f>SUMIFS(Data!$Z:$Z, Data!$I:$I, S$7, Data!$K:$K, $A71)</f>
        <v>0</v>
      </c>
    </row>
    <row r="72" spans="1:19">
      <c r="A72" s="23" t="s">
        <v>9</v>
      </c>
      <c r="B72" s="24"/>
      <c r="C72" s="24"/>
      <c r="D72" s="24"/>
      <c r="E72" s="24"/>
      <c r="F72" s="25"/>
      <c r="G72" s="3">
        <f>SUMIFS(Data!$Z:$Z, Data!$I:$I, G$7, Data!$K:$K, $A72)</f>
        <v>0</v>
      </c>
      <c r="H72" s="3">
        <f>SUMIFS(Data!$Z:$Z, Data!$I:$I, H$7, Data!$K:$K, $A72)</f>
        <v>0</v>
      </c>
      <c r="I72" s="3">
        <f>SUMIFS(Data!$Z:$Z, Data!$I:$I, I$7, Data!$K:$K, $A72)</f>
        <v>0</v>
      </c>
      <c r="J72" s="3">
        <f>SUMIFS(Data!$Z:$Z, Data!$I:$I, J$7, Data!$K:$K, $A72)</f>
        <v>0</v>
      </c>
      <c r="K72" s="3">
        <f>SUMIFS(Data!$Z:$Z, Data!$I:$I, K$7, Data!$K:$K, $A72)</f>
        <v>0</v>
      </c>
      <c r="L72" s="3">
        <f>SUMIFS(Data!$Z:$Z, Data!$I:$I, L$7, Data!$K:$K, $A72)</f>
        <v>0</v>
      </c>
      <c r="M72" s="3">
        <f>SUMIFS(Data!$Z:$Z, Data!$I:$I, M$7, Data!$K:$K, $A72)</f>
        <v>0</v>
      </c>
      <c r="N72" s="3">
        <f>SUMIFS(Data!$Z:$Z, Data!$I:$I, N$7, Data!$K:$K, $A72)</f>
        <v>0</v>
      </c>
      <c r="O72" s="3">
        <f>SUMIFS(Data!$Z:$Z, Data!$I:$I, O$7, Data!$K:$K, $A72)</f>
        <v>0</v>
      </c>
      <c r="P72" s="3">
        <f>SUMIFS(Data!$Z:$Z, Data!$I:$I, P$7, Data!$K:$K, $A72)</f>
        <v>0</v>
      </c>
      <c r="Q72" s="3">
        <f>SUMIFS(Data!$Z:$Z, Data!$I:$I, Q$7, Data!$K:$K, $A72)</f>
        <v>0</v>
      </c>
      <c r="R72" s="3">
        <f>SUMIFS(Data!$Z:$Z, Data!$I:$I, R$7, Data!$K:$K, $A72)</f>
        <v>0</v>
      </c>
      <c r="S72" s="3">
        <f>SUMIFS(Data!$Z:$Z, Data!$I:$I, S$7, Data!$K:$K, $A72)</f>
        <v>0</v>
      </c>
    </row>
    <row r="73" spans="1:19">
      <c r="A73" s="23" t="s">
        <v>52</v>
      </c>
      <c r="B73" s="24"/>
      <c r="C73" s="24"/>
      <c r="D73" s="24"/>
      <c r="E73" s="24"/>
      <c r="F73" s="25"/>
      <c r="G73" s="3">
        <f>SUMIFS(Data!$Z:$Z, Data!$I:$I, G$7, Data!$K:$K, $A73)</f>
        <v>0</v>
      </c>
      <c r="H73" s="3">
        <f>SUMIFS(Data!$Z:$Z, Data!$I:$I, H$7, Data!$K:$K, $A73)</f>
        <v>0</v>
      </c>
      <c r="I73" s="3">
        <f>SUMIFS(Data!$Z:$Z, Data!$I:$I, I$7, Data!$K:$K, $A73)</f>
        <v>0</v>
      </c>
      <c r="J73" s="3">
        <f>SUMIFS(Data!$Z:$Z, Data!$I:$I, J$7, Data!$K:$K, $A73)</f>
        <v>0</v>
      </c>
      <c r="K73" s="3">
        <f>SUMIFS(Data!$Z:$Z, Data!$I:$I, K$7, Data!$K:$K, $A73)</f>
        <v>0</v>
      </c>
      <c r="L73" s="3">
        <f>SUMIFS(Data!$Z:$Z, Data!$I:$I, L$7, Data!$K:$K, $A73)</f>
        <v>0</v>
      </c>
      <c r="M73" s="3">
        <f>SUMIFS(Data!$Z:$Z, Data!$I:$I, M$7, Data!$K:$K, $A73)</f>
        <v>0</v>
      </c>
      <c r="N73" s="3">
        <f>SUMIFS(Data!$Z:$Z, Data!$I:$I, N$7, Data!$K:$K, $A73)</f>
        <v>0</v>
      </c>
      <c r="O73" s="3">
        <f>SUMIFS(Data!$Z:$Z, Data!$I:$I, O$7, Data!$K:$K, $A73)</f>
        <v>0</v>
      </c>
      <c r="P73" s="3">
        <f>SUMIFS(Data!$Z:$Z, Data!$I:$I, P$7, Data!$K:$K, $A73)</f>
        <v>0</v>
      </c>
      <c r="Q73" s="3">
        <f>SUMIFS(Data!$Z:$Z, Data!$I:$I, Q$7, Data!$K:$K, $A73)</f>
        <v>0</v>
      </c>
      <c r="R73" s="3">
        <f>SUMIFS(Data!$Z:$Z, Data!$I:$I, R$7, Data!$K:$K, $A73)</f>
        <v>0</v>
      </c>
      <c r="S73" s="3">
        <f>SUMIFS(Data!$Z:$Z, Data!$I:$I, S$7, Data!$K:$K, $A73)</f>
        <v>0</v>
      </c>
    </row>
    <row r="74" spans="1:19">
      <c r="A74" s="23" t="s">
        <v>14</v>
      </c>
      <c r="B74" s="24"/>
      <c r="C74" s="24"/>
      <c r="D74" s="24"/>
      <c r="E74" s="24"/>
      <c r="F74" s="25"/>
      <c r="G74" s="3">
        <f>SUMIFS(Data!$Z:$Z, Data!$I:$I, G$7, Data!$K:$K, $A74)</f>
        <v>0</v>
      </c>
      <c r="H74" s="3">
        <f>SUMIFS(Data!$Z:$Z, Data!$I:$I, H$7, Data!$K:$K, $A74)</f>
        <v>0</v>
      </c>
      <c r="I74" s="3">
        <f>SUMIFS(Data!$Z:$Z, Data!$I:$I, I$7, Data!$K:$K, $A74)</f>
        <v>0</v>
      </c>
      <c r="J74" s="3">
        <f>SUMIFS(Data!$Z:$Z, Data!$I:$I, J$7, Data!$K:$K, $A74)</f>
        <v>0</v>
      </c>
      <c r="K74" s="3">
        <f>SUMIFS(Data!$Z:$Z, Data!$I:$I, K$7, Data!$K:$K, $A74)</f>
        <v>0</v>
      </c>
      <c r="L74" s="3">
        <f>SUMIFS(Data!$Z:$Z, Data!$I:$I, L$7, Data!$K:$K, $A74)</f>
        <v>0</v>
      </c>
      <c r="M74" s="3">
        <f>SUMIFS(Data!$Z:$Z, Data!$I:$I, M$7, Data!$K:$K, $A74)</f>
        <v>0</v>
      </c>
      <c r="N74" s="3">
        <f>SUMIFS(Data!$Z:$Z, Data!$I:$I, N$7, Data!$K:$K, $A74)</f>
        <v>0</v>
      </c>
      <c r="O74" s="3">
        <f>SUMIFS(Data!$Z:$Z, Data!$I:$I, O$7, Data!$K:$K, $A74)</f>
        <v>0</v>
      </c>
      <c r="P74" s="3">
        <f>SUMIFS(Data!$Z:$Z, Data!$I:$I, P$7, Data!$K:$K, $A74)</f>
        <v>0</v>
      </c>
      <c r="Q74" s="3">
        <f>SUMIFS(Data!$Z:$Z, Data!$I:$I, Q$7, Data!$K:$K, $A74)</f>
        <v>0</v>
      </c>
      <c r="R74" s="3">
        <f>SUMIFS(Data!$Z:$Z, Data!$I:$I, R$7, Data!$K:$K, $A74)</f>
        <v>0</v>
      </c>
      <c r="S74" s="3">
        <f>SUMIFS(Data!$Z:$Z, Data!$I:$I, S$7, Data!$K:$K, $A74)</f>
        <v>0</v>
      </c>
    </row>
    <row r="75" spans="1:19">
      <c r="A75" s="23" t="s">
        <v>15</v>
      </c>
      <c r="B75" s="24"/>
      <c r="C75" s="24"/>
      <c r="D75" s="24"/>
      <c r="E75" s="24"/>
      <c r="F75" s="25"/>
      <c r="G75" s="3">
        <f>SUMIFS(Data!$Z:$Z, Data!$I:$I, G$7, Data!$N:$N, "Yes")</f>
        <v>0</v>
      </c>
      <c r="H75" s="3">
        <f>SUMIFS(Data!$Z:$Z, Data!$I:$I, H$7, Data!$N:$N, "Yes")</f>
        <v>0</v>
      </c>
      <c r="I75" s="3">
        <f>SUMIFS(Data!$Z:$Z, Data!$I:$I, I$7, Data!$N:$N, "Yes")</f>
        <v>0</v>
      </c>
      <c r="J75" s="3">
        <f>SUMIFS(Data!$Z:$Z, Data!$I:$I, J$7, Data!$N:$N, "Yes")</f>
        <v>0</v>
      </c>
      <c r="K75" s="3">
        <f>SUMIFS(Data!$Z:$Z, Data!$I:$I, K$7, Data!$N:$N, "Yes")</f>
        <v>0</v>
      </c>
      <c r="L75" s="3">
        <f>SUMIFS(Data!$Z:$Z, Data!$I:$I, L$7, Data!$N:$N, "Yes")</f>
        <v>0</v>
      </c>
      <c r="M75" s="3">
        <f>SUMIFS(Data!$Z:$Z, Data!$I:$I, M$7, Data!$N:$N, "Yes")</f>
        <v>0</v>
      </c>
      <c r="N75" s="3">
        <f>SUMIFS(Data!$Z:$Z, Data!$I:$I, N$7, Data!$N:$N, "Yes")</f>
        <v>0</v>
      </c>
      <c r="O75" s="3">
        <f>SUMIFS(Data!$Z:$Z, Data!$I:$I, O$7, Data!$N:$N, "Yes")</f>
        <v>0</v>
      </c>
      <c r="P75" s="3">
        <f>SUMIFS(Data!$Z:$Z, Data!$I:$I, P$7, Data!$N:$N, "Yes")</f>
        <v>0</v>
      </c>
      <c r="Q75" s="3">
        <f>SUMIFS(Data!$Z:$Z, Data!$I:$I, Q$7, Data!$N:$N, "Yes")</f>
        <v>0</v>
      </c>
      <c r="R75" s="3">
        <f>SUMIFS(Data!$Z:$Z, Data!$I:$I, R$7, Data!$N:$N, "Yes")</f>
        <v>0</v>
      </c>
      <c r="S75" s="3">
        <f>SUMIFS(Data!$Z:$Z, Data!$I:$I, S$7, Data!$N:$N, "Yes")</f>
        <v>0</v>
      </c>
    </row>
    <row r="76" spans="1:19">
      <c r="A76" s="23" t="s">
        <v>16</v>
      </c>
      <c r="B76" s="24"/>
      <c r="C76" s="24"/>
      <c r="D76" s="24"/>
      <c r="E76" s="24"/>
      <c r="F76" s="25"/>
      <c r="G76" s="3">
        <f>SUMIFS(Data!$Z:$Z, Data!$I:$I, G$7, Data!$L:$L, "Yes")</f>
        <v>0</v>
      </c>
      <c r="H76" s="3">
        <f>SUMIFS(Data!$Z:$Z, Data!$I:$I, H$7, Data!$L:$L, "Yes")</f>
        <v>0</v>
      </c>
      <c r="I76" s="3">
        <f>SUMIFS(Data!$Z:$Z, Data!$I:$I, I$7, Data!$L:$L, "Yes")</f>
        <v>0</v>
      </c>
      <c r="J76" s="3">
        <f>SUMIFS(Data!$Z:$Z, Data!$I:$I, J$7, Data!$L:$L, "Yes")</f>
        <v>0</v>
      </c>
      <c r="K76" s="3">
        <f>SUMIFS(Data!$Z:$Z, Data!$I:$I, K$7, Data!$L:$L, "Yes")</f>
        <v>0</v>
      </c>
      <c r="L76" s="3">
        <f>SUMIFS(Data!$Z:$Z, Data!$I:$I, L$7, Data!$L:$L, "Yes")</f>
        <v>0</v>
      </c>
      <c r="M76" s="3">
        <f>SUMIFS(Data!$Z:$Z, Data!$I:$I, M$7, Data!$L:$L, "Yes")</f>
        <v>0</v>
      </c>
      <c r="N76" s="3">
        <f>SUMIFS(Data!$Z:$Z, Data!$I:$I, N$7, Data!$L:$L, "Yes")</f>
        <v>0</v>
      </c>
      <c r="O76" s="3">
        <f>SUMIFS(Data!$Z:$Z, Data!$I:$I, O$7, Data!$L:$L, "Yes")</f>
        <v>0</v>
      </c>
      <c r="P76" s="3">
        <f>SUMIFS(Data!$Z:$Z, Data!$I:$I, P$7, Data!$L:$L, "Yes")</f>
        <v>0</v>
      </c>
      <c r="Q76" s="3">
        <f>SUMIFS(Data!$Z:$Z, Data!$I:$I, Q$7, Data!$L:$L, "Yes")</f>
        <v>0</v>
      </c>
      <c r="R76" s="3">
        <f>SUMIFS(Data!$Z:$Z, Data!$I:$I, R$7, Data!$L:$L, "Yes")</f>
        <v>0</v>
      </c>
      <c r="S76" s="3">
        <f>SUMIFS(Data!$Z:$Z, Data!$I:$I, S$7, Data!$L:$L, "Yes")</f>
        <v>0</v>
      </c>
    </row>
    <row r="77" spans="1:19">
      <c r="A77" s="23">
        <v>504</v>
      </c>
      <c r="B77" s="24"/>
      <c r="C77" s="24"/>
      <c r="D77" s="24"/>
      <c r="E77" s="24"/>
      <c r="F77" s="25"/>
      <c r="G77" s="3">
        <f>SUMIFS(Data!$Z:$Z, Data!$I:$I, G$7, Data!$M:$M, "Yes")</f>
        <v>0</v>
      </c>
      <c r="H77" s="3">
        <f>SUMIFS(Data!$Z:$Z, Data!$I:$I, H$7, Data!$M:$M, "Yes")</f>
        <v>0</v>
      </c>
      <c r="I77" s="3">
        <f>SUMIFS(Data!$Z:$Z, Data!$I:$I, I$7, Data!$M:$M, "Yes")</f>
        <v>0</v>
      </c>
      <c r="J77" s="3">
        <f>SUMIFS(Data!$Z:$Z, Data!$I:$I, J$7, Data!$M:$M, "Yes")</f>
        <v>0</v>
      </c>
      <c r="K77" s="3">
        <f>SUMIFS(Data!$Z:$Z, Data!$I:$I, K$7, Data!$M:$M, "Yes")</f>
        <v>0</v>
      </c>
      <c r="L77" s="3">
        <f>SUMIFS(Data!$Z:$Z, Data!$I:$I, L$7, Data!$M:$M, "Yes")</f>
        <v>0</v>
      </c>
      <c r="M77" s="3">
        <f>SUMIFS(Data!$Z:$Z, Data!$I:$I, M$7, Data!$M:$M, "Yes")</f>
        <v>0</v>
      </c>
      <c r="N77" s="3">
        <f>SUMIFS(Data!$Z:$Z, Data!$I:$I, N$7, Data!$M:$M, "Yes")</f>
        <v>0</v>
      </c>
      <c r="O77" s="3">
        <f>SUMIFS(Data!$Z:$Z, Data!$I:$I, O$7, Data!$M:$M, "Yes")</f>
        <v>0</v>
      </c>
      <c r="P77" s="3">
        <f>SUMIFS(Data!$Z:$Z, Data!$I:$I, P$7, Data!$M:$M, "Yes")</f>
        <v>0</v>
      </c>
      <c r="Q77" s="3">
        <f>SUMIFS(Data!$Z:$Z, Data!$I:$I, Q$7, Data!$M:$M, "Yes")</f>
        <v>0</v>
      </c>
      <c r="R77" s="3">
        <f>SUMIFS(Data!$Z:$Z, Data!$I:$I, R$7, Data!$M:$M, "Yes")</f>
        <v>0</v>
      </c>
      <c r="S77" s="3">
        <f>SUMIFS(Data!$Z:$Z, Data!$I:$I, S$7, Data!$M:$M, "Yes")</f>
        <v>0</v>
      </c>
    </row>
    <row r="78" spans="1:19">
      <c r="A78" s="23" t="s">
        <v>17</v>
      </c>
      <c r="B78" s="24"/>
      <c r="C78" s="24"/>
      <c r="D78" s="24"/>
      <c r="E78" s="24"/>
      <c r="F78" s="25"/>
      <c r="G78" s="3">
        <f>SUMIFS(Data!$Z:$Z, Data!$I:$I, G$7, Data!$O:$O, "Yes")</f>
        <v>0</v>
      </c>
      <c r="H78" s="3">
        <f>SUMIFS(Data!$Z:$Z, Data!$I:$I, H$7, Data!$O:$O, "Yes")</f>
        <v>0</v>
      </c>
      <c r="I78" s="3">
        <f>SUMIFS(Data!$Z:$Z, Data!$I:$I, I$7, Data!$O:$O, "Yes")</f>
        <v>0</v>
      </c>
      <c r="J78" s="3">
        <f>SUMIFS(Data!$Z:$Z, Data!$I:$I, J$7, Data!$O:$O, "Yes")</f>
        <v>0</v>
      </c>
      <c r="K78" s="3">
        <f>SUMIFS(Data!$Z:$Z, Data!$I:$I, K$7, Data!$O:$O, "Yes")</f>
        <v>0</v>
      </c>
      <c r="L78" s="3">
        <f>SUMIFS(Data!$Z:$Z, Data!$I:$I, L$7, Data!$O:$O, "Yes")</f>
        <v>0</v>
      </c>
      <c r="M78" s="3">
        <f>SUMIFS(Data!$Z:$Z, Data!$I:$I, M$7, Data!$O:$O, "Yes")</f>
        <v>0</v>
      </c>
      <c r="N78" s="3">
        <f>SUMIFS(Data!$Z:$Z, Data!$I:$I, N$7, Data!$O:$O, "Yes")</f>
        <v>0</v>
      </c>
      <c r="O78" s="3">
        <f>SUMIFS(Data!$Z:$Z, Data!$I:$I, O$7, Data!$O:$O, "Yes")</f>
        <v>0</v>
      </c>
      <c r="P78" s="3">
        <f>SUMIFS(Data!$Z:$Z, Data!$I:$I, P$7, Data!$O:$O, "Yes")</f>
        <v>0</v>
      </c>
      <c r="Q78" s="3">
        <f>SUMIFS(Data!$Z:$Z, Data!$I:$I, Q$7, Data!$O:$O, "Yes")</f>
        <v>0</v>
      </c>
      <c r="R78" s="3">
        <f>SUMIFS(Data!$Z:$Z, Data!$I:$I, R$7, Data!$O:$O, "Yes")</f>
        <v>0</v>
      </c>
      <c r="S78" s="3">
        <f>SUMIFS(Data!$Z:$Z, Data!$I:$I, S$7, Data!$O:$O, "Yes")</f>
        <v>0</v>
      </c>
    </row>
    <row r="79" spans="1:19">
      <c r="A79" s="23" t="s">
        <v>62</v>
      </c>
      <c r="B79" s="24"/>
      <c r="C79" s="24"/>
      <c r="D79" s="24"/>
      <c r="E79" s="24"/>
      <c r="F79" s="25"/>
      <c r="G79" s="3">
        <f>SUMIFS(Data!$Z:$Z, Data!$I:$I, G$7, Data!$P:$P, "Yes")</f>
        <v>0</v>
      </c>
      <c r="H79" s="3">
        <f>SUMIFS(Data!$Z:$Z, Data!$I:$I, H$7, Data!$P:$P, "Yes")</f>
        <v>0</v>
      </c>
      <c r="I79" s="3">
        <f>SUMIFS(Data!$Z:$Z, Data!$I:$I, I$7, Data!$P:$P, "Yes")</f>
        <v>0</v>
      </c>
      <c r="J79" s="3">
        <f>SUMIFS(Data!$Z:$Z, Data!$I:$I, J$7, Data!$P:$P, "Yes")</f>
        <v>0</v>
      </c>
      <c r="K79" s="3">
        <f>SUMIFS(Data!$Z:$Z, Data!$I:$I, K$7, Data!$P:$P, "Yes")</f>
        <v>0</v>
      </c>
      <c r="L79" s="3">
        <f>SUMIFS(Data!$Z:$Z, Data!$I:$I, L$7, Data!$P:$P, "Yes")</f>
        <v>0</v>
      </c>
      <c r="M79" s="3">
        <f>SUMIFS(Data!$Z:$Z, Data!$I:$I, M$7, Data!$P:$P, "Yes")</f>
        <v>0</v>
      </c>
      <c r="N79" s="3">
        <f>SUMIFS(Data!$Z:$Z, Data!$I:$I, N$7, Data!$P:$P, "Yes")</f>
        <v>0</v>
      </c>
      <c r="O79" s="3">
        <f>SUMIFS(Data!$Z:$Z, Data!$I:$I, O$7, Data!$P:$P, "Yes")</f>
        <v>0</v>
      </c>
      <c r="P79" s="3">
        <f>SUMIFS(Data!$Z:$Z, Data!$I:$I, P$7, Data!$P:$P, "Yes")</f>
        <v>0</v>
      </c>
      <c r="Q79" s="3">
        <f>SUMIFS(Data!$Z:$Z, Data!$I:$I, Q$7, Data!$P:$P, "Yes")</f>
        <v>0</v>
      </c>
      <c r="R79" s="3">
        <f>SUMIFS(Data!$Z:$Z, Data!$I:$I, R$7, Data!$P:$P, "Yes")</f>
        <v>0</v>
      </c>
      <c r="S79" s="3">
        <f>SUMIFS(Data!$Z:$Z, Data!$I:$I, S$7, Data!$P:$P, "Yes")</f>
        <v>0</v>
      </c>
    </row>
    <row r="80" spans="1:19">
      <c r="A80" s="23" t="s">
        <v>63</v>
      </c>
      <c r="B80" s="24"/>
      <c r="C80" s="24"/>
      <c r="D80" s="24"/>
      <c r="E80" s="24"/>
      <c r="F80" s="25"/>
      <c r="G80" s="3">
        <f>SUMIFS(Data!$Z:$Z, Data!$I:$I, G$7, Data!$Q:$Q, "Yes")</f>
        <v>0</v>
      </c>
      <c r="H80" s="3">
        <f>SUMIFS(Data!$Z:$Z, Data!$I:$I, H$7, Data!$Q:$Q, "Yes")</f>
        <v>0</v>
      </c>
      <c r="I80" s="3">
        <f>SUMIFS(Data!$Z:$Z, Data!$I:$I, I$7, Data!$Q:$Q, "Yes")</f>
        <v>0</v>
      </c>
      <c r="J80" s="3">
        <f>SUMIFS(Data!$Z:$Z, Data!$I:$I, J$7, Data!$Q:$Q, "Yes")</f>
        <v>0</v>
      </c>
      <c r="K80" s="3">
        <f>SUMIFS(Data!$Z:$Z, Data!$I:$I, K$7, Data!$Q:$Q, "Yes")</f>
        <v>0</v>
      </c>
      <c r="L80" s="3">
        <f>SUMIFS(Data!$Z:$Z, Data!$I:$I, L$7, Data!$Q:$Q, "Yes")</f>
        <v>0</v>
      </c>
      <c r="M80" s="3">
        <f>SUMIFS(Data!$Z:$Z, Data!$I:$I, M$7, Data!$Q:$Q, "Yes")</f>
        <v>0</v>
      </c>
      <c r="N80" s="3">
        <f>SUMIFS(Data!$Z:$Z, Data!$I:$I, N$7, Data!$Q:$Q, "Yes")</f>
        <v>0</v>
      </c>
      <c r="O80" s="3">
        <f>SUMIFS(Data!$Z:$Z, Data!$I:$I, O$7, Data!$Q:$Q, "Yes")</f>
        <v>0</v>
      </c>
      <c r="P80" s="3">
        <f>SUMIFS(Data!$Z:$Z, Data!$I:$I, P$7, Data!$Q:$Q, "Yes")</f>
        <v>0</v>
      </c>
      <c r="Q80" s="3">
        <f>SUMIFS(Data!$Z:$Z, Data!$I:$I, Q$7, Data!$Q:$Q, "Yes")</f>
        <v>0</v>
      </c>
      <c r="R80" s="3">
        <f>SUMIFS(Data!$Z:$Z, Data!$I:$I, R$7, Data!$Q:$Q, "Yes")</f>
        <v>0</v>
      </c>
      <c r="S80" s="3">
        <f>SUMIFS(Data!$Z:$Z, Data!$I:$I, S$7, Data!$Q:$Q, "Yes")</f>
        <v>0</v>
      </c>
    </row>
    <row r="81" spans="1:19">
      <c r="A81" s="23" t="s">
        <v>70</v>
      </c>
      <c r="B81" s="24"/>
      <c r="C81" s="24"/>
      <c r="D81" s="24"/>
      <c r="E81" s="24"/>
      <c r="F81" s="25"/>
      <c r="G81" s="3">
        <f>SUMIFS(Data!$Z:$Z, Data!$I:$I, G$7, Data!$R:$R, "Yes")</f>
        <v>0</v>
      </c>
      <c r="H81" s="3">
        <f>SUMIFS(Data!$Z:$Z, Data!$I:$I, H$7, Data!$R:$R, "Yes")</f>
        <v>0</v>
      </c>
      <c r="I81" s="3">
        <f>SUMIFS(Data!$Z:$Z, Data!$I:$I, I$7, Data!$R:$R, "Yes")</f>
        <v>0</v>
      </c>
      <c r="J81" s="3">
        <f>SUMIFS(Data!$Z:$Z, Data!$I:$I, J$7, Data!$R:$R, "Yes")</f>
        <v>0</v>
      </c>
      <c r="K81" s="3">
        <f>SUMIFS(Data!$Z:$Z, Data!$I:$I, K$7, Data!$R:$R, "Yes")</f>
        <v>0</v>
      </c>
      <c r="L81" s="3">
        <f>SUMIFS(Data!$Z:$Z, Data!$I:$I, L$7, Data!$R:$R, "Yes")</f>
        <v>0</v>
      </c>
      <c r="M81" s="3">
        <f>SUMIFS(Data!$Z:$Z, Data!$I:$I, M$7, Data!$R:$R, "Yes")</f>
        <v>0</v>
      </c>
      <c r="N81" s="3">
        <f>SUMIFS(Data!$Z:$Z, Data!$I:$I, N$7, Data!$R:$R, "Yes")</f>
        <v>0</v>
      </c>
      <c r="O81" s="3">
        <f>SUMIFS(Data!$Z:$Z, Data!$I:$I, O$7, Data!$R:$R, "Yes")</f>
        <v>0</v>
      </c>
      <c r="P81" s="3">
        <f>SUMIFS(Data!$Z:$Z, Data!$I:$I, P$7, Data!$R:$R, "Yes")</f>
        <v>0</v>
      </c>
      <c r="Q81" s="3">
        <f>SUMIFS(Data!$Z:$Z, Data!$I:$I, Q$7, Data!$R:$R, "Yes")</f>
        <v>0</v>
      </c>
      <c r="R81" s="3">
        <f>SUMIFS(Data!$Z:$Z, Data!$I:$I, R$7, Data!$R:$R, "Yes")</f>
        <v>0</v>
      </c>
      <c r="S81" s="3">
        <f>SUMIFS(Data!$Z:$Z, Data!$I:$I, S$7, Data!$R:$R, "Yes")</f>
        <v>0</v>
      </c>
    </row>
    <row r="82" spans="1:19">
      <c r="A82" s="23" t="s">
        <v>64</v>
      </c>
      <c r="B82" s="24"/>
      <c r="C82" s="24"/>
      <c r="D82" s="24"/>
      <c r="E82" s="24"/>
      <c r="F82" s="25"/>
      <c r="G82" s="3">
        <f>SUMIFS(Data!$Z:$Z, Data!$I:$I, G$7, Data!$S:$S, "Yes")</f>
        <v>0</v>
      </c>
      <c r="H82" s="3">
        <f>SUMIFS(Data!$Z:$Z, Data!$I:$I, H$7, Data!$S:$S, "Yes")</f>
        <v>0</v>
      </c>
      <c r="I82" s="3">
        <f>SUMIFS(Data!$Z:$Z, Data!$I:$I, I$7, Data!$S:$S, "Yes")</f>
        <v>0</v>
      </c>
      <c r="J82" s="3">
        <f>SUMIFS(Data!$Z:$Z, Data!$I:$I, J$7, Data!$S:$S, "Yes")</f>
        <v>0</v>
      </c>
      <c r="K82" s="3">
        <f>SUMIFS(Data!$Z:$Z, Data!$I:$I, K$7, Data!$S:$S, "Yes")</f>
        <v>0</v>
      </c>
      <c r="L82" s="3">
        <f>SUMIFS(Data!$Z:$Z, Data!$I:$I, L$7, Data!$S:$S, "Yes")</f>
        <v>0</v>
      </c>
      <c r="M82" s="3">
        <f>SUMIFS(Data!$Z:$Z, Data!$I:$I, M$7, Data!$S:$S, "Yes")</f>
        <v>0</v>
      </c>
      <c r="N82" s="3">
        <f>SUMIFS(Data!$Z:$Z, Data!$I:$I, N$7, Data!$S:$S, "Yes")</f>
        <v>0</v>
      </c>
      <c r="O82" s="3">
        <f>SUMIFS(Data!$Z:$Z, Data!$I:$I, O$7, Data!$S:$S, "Yes")</f>
        <v>0</v>
      </c>
      <c r="P82" s="3">
        <f>SUMIFS(Data!$Z:$Z, Data!$I:$I, P$7, Data!$S:$S, "Yes")</f>
        <v>0</v>
      </c>
      <c r="Q82" s="3">
        <f>SUMIFS(Data!$Z:$Z, Data!$I:$I, Q$7, Data!$S:$S, "Yes")</f>
        <v>0</v>
      </c>
      <c r="R82" s="3">
        <f>SUMIFS(Data!$Z:$Z, Data!$I:$I, R$7, Data!$S:$S, "Yes")</f>
        <v>0</v>
      </c>
      <c r="S82" s="3">
        <f>SUMIFS(Data!$Z:$Z, Data!$I:$I, S$7, Data!$S:$S, "Yes")</f>
        <v>0</v>
      </c>
    </row>
    <row r="83" spans="1:19">
      <c r="A83" s="23" t="s">
        <v>65</v>
      </c>
      <c r="B83" s="24"/>
      <c r="C83" s="24"/>
      <c r="D83" s="24"/>
      <c r="E83" s="24"/>
      <c r="F83" s="25"/>
      <c r="G83" s="3">
        <f>SUMIFS(Data!$Z:$Z, Data!$I:$I, G$7, Data!$T:$T, "Yes")</f>
        <v>0</v>
      </c>
      <c r="H83" s="3">
        <f>SUMIFS(Data!$Z:$Z, Data!$I:$I, H$7, Data!$T:$T, "Yes")</f>
        <v>0</v>
      </c>
      <c r="I83" s="3">
        <f>SUMIFS(Data!$Z:$Z, Data!$I:$I, I$7, Data!$T:$T, "Yes")</f>
        <v>0</v>
      </c>
      <c r="J83" s="3">
        <f>SUMIFS(Data!$Z:$Z, Data!$I:$I, J$7, Data!$T:$T, "Yes")</f>
        <v>0</v>
      </c>
      <c r="K83" s="3">
        <f>SUMIFS(Data!$Z:$Z, Data!$I:$I, K$7, Data!$T:$T, "Yes")</f>
        <v>0</v>
      </c>
      <c r="L83" s="3">
        <f>SUMIFS(Data!$Z:$Z, Data!$I:$I, L$7, Data!$T:$T, "Yes")</f>
        <v>0</v>
      </c>
      <c r="M83" s="3">
        <f>SUMIFS(Data!$Z:$Z, Data!$I:$I, M$7, Data!$T:$T, "Yes")</f>
        <v>0</v>
      </c>
      <c r="N83" s="3">
        <f>SUMIFS(Data!$Z:$Z, Data!$I:$I, N$7, Data!$T:$T, "Yes")</f>
        <v>0</v>
      </c>
      <c r="O83" s="3">
        <f>SUMIFS(Data!$Z:$Z, Data!$I:$I, O$7, Data!$T:$T, "Yes")</f>
        <v>0</v>
      </c>
      <c r="P83" s="3">
        <f>SUMIFS(Data!$Z:$Z, Data!$I:$I, P$7, Data!$T:$T, "Yes")</f>
        <v>0</v>
      </c>
      <c r="Q83" s="3">
        <f>SUMIFS(Data!$Z:$Z, Data!$I:$I, Q$7, Data!$T:$T, "Yes")</f>
        <v>0</v>
      </c>
      <c r="R83" s="3">
        <f>SUMIFS(Data!$Z:$Z, Data!$I:$I, R$7, Data!$T:$T, "Yes")</f>
        <v>0</v>
      </c>
      <c r="S83" s="3">
        <f>SUMIFS(Data!$Z:$Z, Data!$I:$I, S$7, Data!$T:$T, "Yes")</f>
        <v>0</v>
      </c>
    </row>
    <row r="84" spans="1:19">
      <c r="A84" s="23" t="s">
        <v>66</v>
      </c>
      <c r="B84" s="24"/>
      <c r="C84" s="24"/>
      <c r="D84" s="24"/>
      <c r="E84" s="24"/>
      <c r="F84" s="25"/>
      <c r="G84" s="3">
        <f>SUMIFS(Data!$Z:$Z, Data!$I:$I, G$7, Data!$U:$U, "Yes")</f>
        <v>0</v>
      </c>
      <c r="H84" s="3">
        <f>SUMIFS(Data!$Z:$Z, Data!$I:$I, H$7, Data!$U:$U, "Yes")</f>
        <v>0</v>
      </c>
      <c r="I84" s="3">
        <f>SUMIFS(Data!$Z:$Z, Data!$I:$I, I$7, Data!$U:$U, "Yes")</f>
        <v>0</v>
      </c>
      <c r="J84" s="3">
        <f>SUMIFS(Data!$Z:$Z, Data!$I:$I, J$7, Data!$U:$U, "Yes")</f>
        <v>0</v>
      </c>
      <c r="K84" s="3">
        <f>SUMIFS(Data!$Z:$Z, Data!$I:$I, K$7, Data!$U:$U, "Yes")</f>
        <v>0</v>
      </c>
      <c r="L84" s="3">
        <f>SUMIFS(Data!$Z:$Z, Data!$I:$I, L$7, Data!$U:$U, "Yes")</f>
        <v>0</v>
      </c>
      <c r="M84" s="3">
        <f>SUMIFS(Data!$Z:$Z, Data!$I:$I, M$7, Data!$U:$U, "Yes")</f>
        <v>0</v>
      </c>
      <c r="N84" s="3">
        <f>SUMIFS(Data!$Z:$Z, Data!$I:$I, N$7, Data!$U:$U, "Yes")</f>
        <v>0</v>
      </c>
      <c r="O84" s="3">
        <f>SUMIFS(Data!$Z:$Z, Data!$I:$I, O$7, Data!$U:$U, "Yes")</f>
        <v>0</v>
      </c>
      <c r="P84" s="3">
        <f>SUMIFS(Data!$Z:$Z, Data!$I:$I, P$7, Data!$U:$U, "Yes")</f>
        <v>0</v>
      </c>
      <c r="Q84" s="3">
        <f>SUMIFS(Data!$Z:$Z, Data!$I:$I, Q$7, Data!$U:$U, "Yes")</f>
        <v>0</v>
      </c>
      <c r="R84" s="3">
        <f>SUMIFS(Data!$Z:$Z, Data!$I:$I, R$7, Data!$U:$U, "Yes")</f>
        <v>0</v>
      </c>
      <c r="S84" s="3">
        <f>SUMIFS(Data!$Z:$Z, Data!$I:$I, S$7, Data!$U:$U, "Yes")</f>
        <v>0</v>
      </c>
    </row>
    <row r="86" spans="1:19" ht="18">
      <c r="A86" s="1" t="s">
        <v>36</v>
      </c>
    </row>
    <row r="87" spans="1:19">
      <c r="A87" s="32"/>
      <c r="B87" s="33"/>
      <c r="C87" s="33"/>
      <c r="D87" s="33"/>
      <c r="E87" s="33"/>
      <c r="F87" s="34"/>
      <c r="G87" s="5">
        <v>0</v>
      </c>
      <c r="H87" s="5">
        <v>1</v>
      </c>
      <c r="I87" s="5">
        <v>2</v>
      </c>
      <c r="J87" s="5">
        <v>3</v>
      </c>
      <c r="K87" s="5">
        <v>4</v>
      </c>
      <c r="L87" s="5">
        <v>5</v>
      </c>
      <c r="M87" s="5">
        <v>6</v>
      </c>
      <c r="N87" s="5">
        <v>7</v>
      </c>
      <c r="O87" s="5">
        <v>8</v>
      </c>
      <c r="P87" s="5">
        <v>9</v>
      </c>
      <c r="Q87" s="5">
        <v>10</v>
      </c>
      <c r="R87" s="5">
        <v>11</v>
      </c>
      <c r="S87" s="5">
        <v>12</v>
      </c>
    </row>
    <row r="88" spans="1:19">
      <c r="A88" s="29" t="s">
        <v>5</v>
      </c>
      <c r="B88" s="30"/>
      <c r="C88" s="30"/>
      <c r="D88" s="30"/>
      <c r="E88" s="30"/>
      <c r="F88" s="31"/>
      <c r="G88" s="12">
        <f>IFERROR(AVERAGEIFS(Data!$AA:$AA, Data!$I:$I, G$87, Data!$K:$K, $A88), 0)</f>
        <v>0</v>
      </c>
      <c r="H88" s="12">
        <f>IFERROR(AVERAGEIFS(Data!$AA:$AA, Data!$I:$I, H$87, Data!$K:$K, $A88), 0)</f>
        <v>0</v>
      </c>
      <c r="I88" s="12">
        <f>IFERROR(AVERAGEIFS(Data!$AA:$AA, Data!$I:$I, I$87, Data!$K:$K, $A88), 0)</f>
        <v>0</v>
      </c>
      <c r="J88" s="12">
        <f>IFERROR(AVERAGEIFS(Data!$AA:$AA, Data!$I:$I, J$87, Data!$K:$K, $A88), 0)</f>
        <v>0</v>
      </c>
      <c r="K88" s="12">
        <f>IFERROR(AVERAGEIFS(Data!$AA:$AA, Data!$I:$I, K$87, Data!$K:$K, $A88), 0)</f>
        <v>0</v>
      </c>
      <c r="L88" s="12">
        <f>IFERROR(AVERAGEIFS(Data!$AA:$AA, Data!$I:$I, L$87, Data!$K:$K, $A88), 0)</f>
        <v>0</v>
      </c>
      <c r="M88" s="12">
        <f>IFERROR(AVERAGEIFS(Data!$AA:$AA, Data!$I:$I, M$87, Data!$K:$K, $A88), 0)</f>
        <v>0</v>
      </c>
      <c r="N88" s="12">
        <f>IFERROR(AVERAGEIFS(Data!$AA:$AA, Data!$I:$I, N$87, Data!$K:$K, $A88), 0)</f>
        <v>0</v>
      </c>
      <c r="O88" s="12">
        <f>IFERROR(AVERAGEIFS(Data!$AA:$AA, Data!$I:$I, O$87, Data!$K:$K, $A88), 0)</f>
        <v>0</v>
      </c>
      <c r="P88" s="12">
        <f>IFERROR(AVERAGEIFS(Data!$AA:$AA, Data!$I:$I, P$87, Data!$K:$K, $A88), 0)</f>
        <v>0</v>
      </c>
      <c r="Q88" s="12">
        <f>IFERROR(AVERAGEIFS(Data!$AA:$AA, Data!$I:$I, Q$87, Data!$K:$K, $A88), 0)</f>
        <v>0</v>
      </c>
      <c r="R88" s="12">
        <f>IFERROR(AVERAGEIFS(Data!$AA:$AA, Data!$I:$I, R$87, Data!$K:$K, $A88), 0)</f>
        <v>0</v>
      </c>
      <c r="S88" s="12">
        <f>IFERROR(AVERAGEIFS(Data!$AA:$AA, Data!$I:$I, S$87, Data!$K:$K, $A88), 0)</f>
        <v>0</v>
      </c>
    </row>
    <row r="89" spans="1:19">
      <c r="A89" s="29" t="s">
        <v>8</v>
      </c>
      <c r="B89" s="30"/>
      <c r="C89" s="30"/>
      <c r="D89" s="30"/>
      <c r="E89" s="30"/>
      <c r="F89" s="31"/>
      <c r="G89" s="12">
        <f>IFERROR(AVERAGEIFS(Data!$AA:$AA, Data!$I:$I, G$87, Data!$K:$K, $A89), 0)</f>
        <v>0</v>
      </c>
      <c r="H89" s="12">
        <f>IFERROR(AVERAGEIFS(Data!$AA:$AA, Data!$I:$I, H$87, Data!$K:$K, $A89), 0)</f>
        <v>0</v>
      </c>
      <c r="I89" s="12">
        <f>IFERROR(AVERAGEIFS(Data!$AA:$AA, Data!$I:$I, I$87, Data!$K:$K, $A89), 0)</f>
        <v>0</v>
      </c>
      <c r="J89" s="12">
        <f>IFERROR(AVERAGEIFS(Data!$AA:$AA, Data!$I:$I, J$87, Data!$K:$K, $A89), 0)</f>
        <v>0</v>
      </c>
      <c r="K89" s="12">
        <f>IFERROR(AVERAGEIFS(Data!$AA:$AA, Data!$I:$I, K$87, Data!$K:$K, $A89), 0)</f>
        <v>0</v>
      </c>
      <c r="L89" s="12">
        <f>IFERROR(AVERAGEIFS(Data!$AA:$AA, Data!$I:$I, L$87, Data!$K:$K, $A89), 0)</f>
        <v>0</v>
      </c>
      <c r="M89" s="12">
        <f>IFERROR(AVERAGEIFS(Data!$AA:$AA, Data!$I:$I, M$87, Data!$K:$K, $A89), 0)</f>
        <v>0</v>
      </c>
      <c r="N89" s="12">
        <f>IFERROR(AVERAGEIFS(Data!$AA:$AA, Data!$I:$I, N$87, Data!$K:$K, $A89), 0)</f>
        <v>0</v>
      </c>
      <c r="O89" s="12">
        <f>IFERROR(AVERAGEIFS(Data!$AA:$AA, Data!$I:$I, O$87, Data!$K:$K, $A89), 0)</f>
        <v>0</v>
      </c>
      <c r="P89" s="12">
        <f>IFERROR(AVERAGEIFS(Data!$AA:$AA, Data!$I:$I, P$87, Data!$K:$K, $A89), 0)</f>
        <v>0</v>
      </c>
      <c r="Q89" s="12">
        <f>IFERROR(AVERAGEIFS(Data!$AA:$AA, Data!$I:$I, Q$87, Data!$K:$K, $A89), 0)</f>
        <v>0</v>
      </c>
      <c r="R89" s="12">
        <f>IFERROR(AVERAGEIFS(Data!$AA:$AA, Data!$I:$I, R$87, Data!$K:$K, $A89), 0)</f>
        <v>0</v>
      </c>
      <c r="S89" s="12">
        <f>IFERROR(AVERAGEIFS(Data!$AA:$AA, Data!$I:$I, S$87, Data!$K:$K, $A89), 0)</f>
        <v>0</v>
      </c>
    </row>
    <row r="90" spans="1:19">
      <c r="A90" s="29" t="s">
        <v>6</v>
      </c>
      <c r="B90" s="30"/>
      <c r="C90" s="30"/>
      <c r="D90" s="30"/>
      <c r="E90" s="30"/>
      <c r="F90" s="31"/>
      <c r="G90" s="12">
        <f>IFERROR(AVERAGEIFS(Data!$AA:$AA, Data!$I:$I, G$87, Data!$K:$K, $A90), 0)</f>
        <v>0</v>
      </c>
      <c r="H90" s="12">
        <f>IFERROR(AVERAGEIFS(Data!$AA:$AA, Data!$I:$I, H$87, Data!$K:$K, $A90), 0)</f>
        <v>0</v>
      </c>
      <c r="I90" s="12">
        <f>IFERROR(AVERAGEIFS(Data!$AA:$AA, Data!$I:$I, I$87, Data!$K:$K, $A90), 0)</f>
        <v>0</v>
      </c>
      <c r="J90" s="12">
        <f>IFERROR(AVERAGEIFS(Data!$AA:$AA, Data!$I:$I, J$87, Data!$K:$K, $A90), 0)</f>
        <v>0</v>
      </c>
      <c r="K90" s="12">
        <f>IFERROR(AVERAGEIFS(Data!$AA:$AA, Data!$I:$I, K$87, Data!$K:$K, $A90), 0)</f>
        <v>0</v>
      </c>
      <c r="L90" s="12">
        <f>IFERROR(AVERAGEIFS(Data!$AA:$AA, Data!$I:$I, L$87, Data!$K:$K, $A90), 0)</f>
        <v>0</v>
      </c>
      <c r="M90" s="12">
        <f>IFERROR(AVERAGEIFS(Data!$AA:$AA, Data!$I:$I, M$87, Data!$K:$K, $A90), 0)</f>
        <v>0</v>
      </c>
      <c r="N90" s="12">
        <f>IFERROR(AVERAGEIFS(Data!$AA:$AA, Data!$I:$I, N$87, Data!$K:$K, $A90), 0)</f>
        <v>0</v>
      </c>
      <c r="O90" s="12">
        <f>IFERROR(AVERAGEIFS(Data!$AA:$AA, Data!$I:$I, O$87, Data!$K:$K, $A90), 0)</f>
        <v>0</v>
      </c>
      <c r="P90" s="12">
        <f>IFERROR(AVERAGEIFS(Data!$AA:$AA, Data!$I:$I, P$87, Data!$K:$K, $A90), 0)</f>
        <v>0</v>
      </c>
      <c r="Q90" s="12">
        <f>IFERROR(AVERAGEIFS(Data!$AA:$AA, Data!$I:$I, Q$87, Data!$K:$K, $A90), 0)</f>
        <v>0</v>
      </c>
      <c r="R90" s="12">
        <f>IFERROR(AVERAGEIFS(Data!$AA:$AA, Data!$I:$I, R$87, Data!$K:$K, $A90), 0)</f>
        <v>0</v>
      </c>
      <c r="S90" s="12">
        <f>IFERROR(AVERAGEIFS(Data!$AA:$AA, Data!$I:$I, S$87, Data!$K:$K, $A90), 0)</f>
        <v>0</v>
      </c>
    </row>
    <row r="91" spans="1:19">
      <c r="A91" s="29" t="s">
        <v>51</v>
      </c>
      <c r="B91" s="30"/>
      <c r="C91" s="30"/>
      <c r="D91" s="30"/>
      <c r="E91" s="30"/>
      <c r="F91" s="31"/>
      <c r="G91" s="12">
        <f>IFERROR(AVERAGEIFS(Data!$AA:$AA, Data!$I:$I, G$87, Data!$K:$K, $A91), 0)</f>
        <v>0</v>
      </c>
      <c r="H91" s="12">
        <f>IFERROR(AVERAGEIFS(Data!$AA:$AA, Data!$I:$I, H$87, Data!$K:$K, $A91), 0)</f>
        <v>0</v>
      </c>
      <c r="I91" s="12">
        <f>IFERROR(AVERAGEIFS(Data!$AA:$AA, Data!$I:$I, I$87, Data!$K:$K, $A91), 0)</f>
        <v>0</v>
      </c>
      <c r="J91" s="12">
        <f>IFERROR(AVERAGEIFS(Data!$AA:$AA, Data!$I:$I, J$87, Data!$K:$K, $A91), 0)</f>
        <v>0</v>
      </c>
      <c r="K91" s="12">
        <f>IFERROR(AVERAGEIFS(Data!$AA:$AA, Data!$I:$I, K$87, Data!$K:$K, $A91), 0)</f>
        <v>0</v>
      </c>
      <c r="L91" s="12">
        <f>IFERROR(AVERAGEIFS(Data!$AA:$AA, Data!$I:$I, L$87, Data!$K:$K, $A91), 0)</f>
        <v>0</v>
      </c>
      <c r="M91" s="12">
        <f>IFERROR(AVERAGEIFS(Data!$AA:$AA, Data!$I:$I, M$87, Data!$K:$K, $A91), 0)</f>
        <v>0</v>
      </c>
      <c r="N91" s="12">
        <f>IFERROR(AVERAGEIFS(Data!$AA:$AA, Data!$I:$I, N$87, Data!$K:$K, $A91), 0)</f>
        <v>0</v>
      </c>
      <c r="O91" s="12">
        <f>IFERROR(AVERAGEIFS(Data!$AA:$AA, Data!$I:$I, O$87, Data!$K:$K, $A91), 0)</f>
        <v>0</v>
      </c>
      <c r="P91" s="12">
        <f>IFERROR(AVERAGEIFS(Data!$AA:$AA, Data!$I:$I, P$87, Data!$K:$K, $A91), 0)</f>
        <v>0</v>
      </c>
      <c r="Q91" s="12">
        <f>IFERROR(AVERAGEIFS(Data!$AA:$AA, Data!$I:$I, Q$87, Data!$K:$K, $A91), 0)</f>
        <v>0</v>
      </c>
      <c r="R91" s="12">
        <f>IFERROR(AVERAGEIFS(Data!$AA:$AA, Data!$I:$I, R$87, Data!$K:$K, $A91), 0)</f>
        <v>0</v>
      </c>
      <c r="S91" s="12">
        <f>IFERROR(AVERAGEIFS(Data!$AA:$AA, Data!$I:$I, S$87, Data!$K:$K, $A91), 0)</f>
        <v>0</v>
      </c>
    </row>
    <row r="92" spans="1:19">
      <c r="A92" s="23" t="s">
        <v>9</v>
      </c>
      <c r="B92" s="24"/>
      <c r="C92" s="24"/>
      <c r="D92" s="24"/>
      <c r="E92" s="24"/>
      <c r="F92" s="25"/>
      <c r="G92" s="12">
        <f>IFERROR(AVERAGEIFS(Data!$AA:$AA, Data!$I:$I, G$87, Data!$K:$K, $A92), 0)</f>
        <v>0</v>
      </c>
      <c r="H92" s="12">
        <f>IFERROR(AVERAGEIFS(Data!$AA:$AA, Data!$I:$I, H$87, Data!$K:$K, $A92), 0)</f>
        <v>0</v>
      </c>
      <c r="I92" s="12">
        <f>IFERROR(AVERAGEIFS(Data!$AA:$AA, Data!$I:$I, I$87, Data!$K:$K, $A92), 0)</f>
        <v>0</v>
      </c>
      <c r="J92" s="12">
        <f>IFERROR(AVERAGEIFS(Data!$AA:$AA, Data!$I:$I, J$87, Data!$K:$K, $A92), 0)</f>
        <v>0</v>
      </c>
      <c r="K92" s="12">
        <f>IFERROR(AVERAGEIFS(Data!$AA:$AA, Data!$I:$I, K$87, Data!$K:$K, $A92), 0)</f>
        <v>0</v>
      </c>
      <c r="L92" s="12">
        <f>IFERROR(AVERAGEIFS(Data!$AA:$AA, Data!$I:$I, L$87, Data!$K:$K, $A92), 0)</f>
        <v>0</v>
      </c>
      <c r="M92" s="12">
        <f>IFERROR(AVERAGEIFS(Data!$AA:$AA, Data!$I:$I, M$87, Data!$K:$K, $A92), 0)</f>
        <v>0</v>
      </c>
      <c r="N92" s="12">
        <f>IFERROR(AVERAGEIFS(Data!$AA:$AA, Data!$I:$I, N$87, Data!$K:$K, $A92), 0)</f>
        <v>0</v>
      </c>
      <c r="O92" s="12">
        <f>IFERROR(AVERAGEIFS(Data!$AA:$AA, Data!$I:$I, O$87, Data!$K:$K, $A92), 0)</f>
        <v>0</v>
      </c>
      <c r="P92" s="12">
        <f>IFERROR(AVERAGEIFS(Data!$AA:$AA, Data!$I:$I, P$87, Data!$K:$K, $A92), 0)</f>
        <v>0</v>
      </c>
      <c r="Q92" s="12">
        <f>IFERROR(AVERAGEIFS(Data!$AA:$AA, Data!$I:$I, Q$87, Data!$K:$K, $A92), 0)</f>
        <v>0</v>
      </c>
      <c r="R92" s="12">
        <f>IFERROR(AVERAGEIFS(Data!$AA:$AA, Data!$I:$I, R$87, Data!$K:$K, $A92), 0)</f>
        <v>0</v>
      </c>
      <c r="S92" s="12">
        <f>IFERROR(AVERAGEIFS(Data!$AA:$AA, Data!$I:$I, S$87, Data!$K:$K, $A92), 0)</f>
        <v>0</v>
      </c>
    </row>
    <row r="93" spans="1:19">
      <c r="A93" s="23" t="s">
        <v>52</v>
      </c>
      <c r="B93" s="24"/>
      <c r="C93" s="24"/>
      <c r="D93" s="24"/>
      <c r="E93" s="24"/>
      <c r="F93" s="25"/>
      <c r="G93" s="12">
        <f>IFERROR(AVERAGEIFS(Data!$AA:$AA, Data!$I:$I, G$87, Data!$K:$K, $A93), 0)</f>
        <v>0</v>
      </c>
      <c r="H93" s="12">
        <f>IFERROR(AVERAGEIFS(Data!$AA:$AA, Data!$I:$I, H$87, Data!$K:$K, $A93), 0)</f>
        <v>0</v>
      </c>
      <c r="I93" s="12">
        <f>IFERROR(AVERAGEIFS(Data!$AA:$AA, Data!$I:$I, I$87, Data!$K:$K, $A93), 0)</f>
        <v>0</v>
      </c>
      <c r="J93" s="12">
        <f>IFERROR(AVERAGEIFS(Data!$AA:$AA, Data!$I:$I, J$87, Data!$K:$K, $A93), 0)</f>
        <v>0</v>
      </c>
      <c r="K93" s="12">
        <f>IFERROR(AVERAGEIFS(Data!$AA:$AA, Data!$I:$I, K$87, Data!$K:$K, $A93), 0)</f>
        <v>0</v>
      </c>
      <c r="L93" s="12">
        <f>IFERROR(AVERAGEIFS(Data!$AA:$AA, Data!$I:$I, L$87, Data!$K:$K, $A93), 0)</f>
        <v>0</v>
      </c>
      <c r="M93" s="12">
        <f>IFERROR(AVERAGEIFS(Data!$AA:$AA, Data!$I:$I, M$87, Data!$K:$K, $A93), 0)</f>
        <v>0</v>
      </c>
      <c r="N93" s="12">
        <f>IFERROR(AVERAGEIFS(Data!$AA:$AA, Data!$I:$I, N$87, Data!$K:$K, $A93), 0)</f>
        <v>0</v>
      </c>
      <c r="O93" s="12">
        <f>IFERROR(AVERAGEIFS(Data!$AA:$AA, Data!$I:$I, O$87, Data!$K:$K, $A93), 0)</f>
        <v>0</v>
      </c>
      <c r="P93" s="12">
        <f>IFERROR(AVERAGEIFS(Data!$AA:$AA, Data!$I:$I, P$87, Data!$K:$K, $A93), 0)</f>
        <v>0</v>
      </c>
      <c r="Q93" s="12">
        <f>IFERROR(AVERAGEIFS(Data!$AA:$AA, Data!$I:$I, Q$87, Data!$K:$K, $A93), 0)</f>
        <v>0</v>
      </c>
      <c r="R93" s="12">
        <f>IFERROR(AVERAGEIFS(Data!$AA:$AA, Data!$I:$I, R$87, Data!$K:$K, $A93), 0)</f>
        <v>0</v>
      </c>
      <c r="S93" s="12">
        <f>IFERROR(AVERAGEIFS(Data!$AA:$AA, Data!$I:$I, S$87, Data!$K:$K, $A93), 0)</f>
        <v>0</v>
      </c>
    </row>
    <row r="94" spans="1:19">
      <c r="A94" s="23" t="s">
        <v>14</v>
      </c>
      <c r="B94" s="24"/>
      <c r="C94" s="24"/>
      <c r="D94" s="24"/>
      <c r="E94" s="24"/>
      <c r="F94" s="25"/>
      <c r="G94" s="12">
        <f>IFERROR(AVERAGEIFS(Data!$AA:$AA, Data!$I:$I, G$87, Data!$K:$K, $A94), 0)</f>
        <v>0</v>
      </c>
      <c r="H94" s="12">
        <f>IFERROR(AVERAGEIFS(Data!$AA:$AA, Data!$I:$I, H$87, Data!$K:$K, $A94), 0)</f>
        <v>0</v>
      </c>
      <c r="I94" s="12">
        <f>IFERROR(AVERAGEIFS(Data!$AA:$AA, Data!$I:$I, I$87, Data!$K:$K, $A94), 0)</f>
        <v>0</v>
      </c>
      <c r="J94" s="12">
        <f>IFERROR(AVERAGEIFS(Data!$AA:$AA, Data!$I:$I, J$87, Data!$K:$K, $A94), 0)</f>
        <v>0</v>
      </c>
      <c r="K94" s="12">
        <f>IFERROR(AVERAGEIFS(Data!$AA:$AA, Data!$I:$I, K$87, Data!$K:$K, $A94), 0)</f>
        <v>0</v>
      </c>
      <c r="L94" s="12">
        <f>IFERROR(AVERAGEIFS(Data!$AA:$AA, Data!$I:$I, L$87, Data!$K:$K, $A94), 0)</f>
        <v>0</v>
      </c>
      <c r="M94" s="12">
        <f>IFERROR(AVERAGEIFS(Data!$AA:$AA, Data!$I:$I, M$87, Data!$K:$K, $A94), 0)</f>
        <v>0</v>
      </c>
      <c r="N94" s="12">
        <f>IFERROR(AVERAGEIFS(Data!$AA:$AA, Data!$I:$I, N$87, Data!$K:$K, $A94), 0)</f>
        <v>0</v>
      </c>
      <c r="O94" s="12">
        <f>IFERROR(AVERAGEIFS(Data!$AA:$AA, Data!$I:$I, O$87, Data!$K:$K, $A94), 0)</f>
        <v>0</v>
      </c>
      <c r="P94" s="12">
        <f>IFERROR(AVERAGEIFS(Data!$AA:$AA, Data!$I:$I, P$87, Data!$K:$K, $A94), 0)</f>
        <v>0</v>
      </c>
      <c r="Q94" s="12">
        <f>IFERROR(AVERAGEIFS(Data!$AA:$AA, Data!$I:$I, Q$87, Data!$K:$K, $A94), 0)</f>
        <v>0</v>
      </c>
      <c r="R94" s="12">
        <f>IFERROR(AVERAGEIFS(Data!$AA:$AA, Data!$I:$I, R$87, Data!$K:$K, $A94), 0)</f>
        <v>0</v>
      </c>
      <c r="S94" s="12">
        <f>IFERROR(AVERAGEIFS(Data!$AA:$AA, Data!$I:$I, S$87, Data!$K:$K, $A94), 0)</f>
        <v>0</v>
      </c>
    </row>
    <row r="95" spans="1:19">
      <c r="A95" s="23" t="s">
        <v>15</v>
      </c>
      <c r="B95" s="24"/>
      <c r="C95" s="24"/>
      <c r="D95" s="24"/>
      <c r="E95" s="24"/>
      <c r="F95" s="25"/>
      <c r="G95" s="15">
        <f>IFERROR(AVERAGEIFS(Data!$AA:$AA, Data!$I:$I, G$87, Data!$N:$N, "Yes"), 0)</f>
        <v>0</v>
      </c>
      <c r="H95" s="15">
        <f>IFERROR(AVERAGEIFS(Data!$AA:$AA, Data!$I:$I, H$87, Data!$N:$N, "Yes"), 0)</f>
        <v>0</v>
      </c>
      <c r="I95" s="15">
        <f>IFERROR(AVERAGEIFS(Data!$AA:$AA, Data!$I:$I, I$87, Data!$N:$N, "Yes"), 0)</f>
        <v>0</v>
      </c>
      <c r="J95" s="15">
        <f>IFERROR(AVERAGEIFS(Data!$AA:$AA, Data!$I:$I, J$87, Data!$N:$N, "Yes"), 0)</f>
        <v>0</v>
      </c>
      <c r="K95" s="15">
        <f>IFERROR(AVERAGEIFS(Data!$AA:$AA, Data!$I:$I, K$87, Data!$N:$N, "Yes"), 0)</f>
        <v>0</v>
      </c>
      <c r="L95" s="15">
        <f>IFERROR(AVERAGEIFS(Data!$AA:$AA, Data!$I:$I, L$87, Data!$N:$N, "Yes"), 0)</f>
        <v>0</v>
      </c>
      <c r="M95" s="15">
        <f>IFERROR(AVERAGEIFS(Data!$AA:$AA, Data!$I:$I, M$87, Data!$N:$N, "Yes"), 0)</f>
        <v>0</v>
      </c>
      <c r="N95" s="15">
        <f>IFERROR(AVERAGEIFS(Data!$AA:$AA, Data!$I:$I, N$87, Data!$N:$N, "Yes"), 0)</f>
        <v>0</v>
      </c>
      <c r="O95" s="15">
        <f>IFERROR(AVERAGEIFS(Data!$AA:$AA, Data!$I:$I, O$87, Data!$N:$N, "Yes"), 0)</f>
        <v>0</v>
      </c>
      <c r="P95" s="15">
        <f>IFERROR(AVERAGEIFS(Data!$AA:$AA, Data!$I:$I, P$87, Data!$N:$N, "Yes"), 0)</f>
        <v>0</v>
      </c>
      <c r="Q95" s="15">
        <f>IFERROR(AVERAGEIFS(Data!$AA:$AA, Data!$I:$I, Q$87, Data!$N:$N, "Yes"), 0)</f>
        <v>0</v>
      </c>
      <c r="R95" s="15">
        <f>IFERROR(AVERAGEIFS(Data!$AA:$AA, Data!$I:$I, R$87, Data!$N:$N, "Yes"), 0)</f>
        <v>0</v>
      </c>
      <c r="S95" s="15">
        <f>IFERROR(AVERAGEIFS(Data!$AA:$AA, Data!$I:$I, S$87, Data!$N:$N, "Yes"), 0)</f>
        <v>0</v>
      </c>
    </row>
    <row r="96" spans="1:19">
      <c r="A96" s="23" t="s">
        <v>16</v>
      </c>
      <c r="B96" s="24"/>
      <c r="C96" s="24"/>
      <c r="D96" s="24"/>
      <c r="E96" s="24"/>
      <c r="F96" s="25"/>
      <c r="G96" s="15">
        <f>IFERROR(AVERAGEIFS(Data!$AA:$AA, Data!$I:$I, G$87, Data!$L:$L, "Yes"), 0)</f>
        <v>0</v>
      </c>
      <c r="H96" s="15">
        <f>IFERROR(AVERAGEIFS(Data!$AA:$AA, Data!$I:$I, H$87, Data!$L:$L, "Yes"), 0)</f>
        <v>0</v>
      </c>
      <c r="I96" s="15">
        <f>IFERROR(AVERAGEIFS(Data!$AA:$AA, Data!$I:$I, I$87, Data!$L:$L, "Yes"), 0)</f>
        <v>0</v>
      </c>
      <c r="J96" s="15">
        <f>IFERROR(AVERAGEIFS(Data!$AA:$AA, Data!$I:$I, J$87, Data!$L:$L, "Yes"), 0)</f>
        <v>0</v>
      </c>
      <c r="K96" s="15">
        <f>IFERROR(AVERAGEIFS(Data!$AA:$AA, Data!$I:$I, K$87, Data!$L:$L, "Yes"), 0)</f>
        <v>0</v>
      </c>
      <c r="L96" s="15">
        <f>IFERROR(AVERAGEIFS(Data!$AA:$AA, Data!$I:$I, L$87, Data!$L:$L, "Yes"), 0)</f>
        <v>0</v>
      </c>
      <c r="M96" s="15">
        <f>IFERROR(AVERAGEIFS(Data!$AA:$AA, Data!$I:$I, M$87, Data!$L:$L, "Yes"), 0)</f>
        <v>0</v>
      </c>
      <c r="N96" s="15">
        <f>IFERROR(AVERAGEIFS(Data!$AA:$AA, Data!$I:$I, N$87, Data!$L:$L, "Yes"), 0)</f>
        <v>0</v>
      </c>
      <c r="O96" s="15">
        <f>IFERROR(AVERAGEIFS(Data!$AA:$AA, Data!$I:$I, O$87, Data!$L:$L, "Yes"), 0)</f>
        <v>0</v>
      </c>
      <c r="P96" s="15">
        <f>IFERROR(AVERAGEIFS(Data!$AA:$AA, Data!$I:$I, P$87, Data!$L:$L, "Yes"), 0)</f>
        <v>0</v>
      </c>
      <c r="Q96" s="15">
        <f>IFERROR(AVERAGEIFS(Data!$AA:$AA, Data!$I:$I, Q$87, Data!$L:$L, "Yes"), 0)</f>
        <v>0</v>
      </c>
      <c r="R96" s="15">
        <f>IFERROR(AVERAGEIFS(Data!$AA:$AA, Data!$I:$I, R$87, Data!$L:$L, "Yes"), 0)</f>
        <v>0</v>
      </c>
      <c r="S96" s="15">
        <f>IFERROR(AVERAGEIFS(Data!$AA:$AA, Data!$I:$I, S$87, Data!$L:$L, "Yes"), 0)</f>
        <v>0</v>
      </c>
    </row>
    <row r="97" spans="1:19">
      <c r="A97" s="23">
        <v>504</v>
      </c>
      <c r="B97" s="24"/>
      <c r="C97" s="24"/>
      <c r="D97" s="24"/>
      <c r="E97" s="24"/>
      <c r="F97" s="25"/>
      <c r="G97" s="15">
        <f>IFERROR(AVERAGEIFS(Data!$AA:$AA, Data!$I:$I, G$87, Data!$M:$M, "Yes"), 0)</f>
        <v>0</v>
      </c>
      <c r="H97" s="15">
        <f>IFERROR(AVERAGEIFS(Data!$AA:$AA, Data!$I:$I, H$87, Data!$M:$M, "Yes"), 0)</f>
        <v>0</v>
      </c>
      <c r="I97" s="15">
        <f>IFERROR(AVERAGEIFS(Data!$AA:$AA, Data!$I:$I, I$87, Data!$M:$M, "Yes"), 0)</f>
        <v>0</v>
      </c>
      <c r="J97" s="15">
        <f>IFERROR(AVERAGEIFS(Data!$AA:$AA, Data!$I:$I, J$87, Data!$M:$M, "Yes"), 0)</f>
        <v>0</v>
      </c>
      <c r="K97" s="15">
        <f>IFERROR(AVERAGEIFS(Data!$AA:$AA, Data!$I:$I, K$87, Data!$M:$M, "Yes"), 0)</f>
        <v>0</v>
      </c>
      <c r="L97" s="15">
        <f>IFERROR(AVERAGEIFS(Data!$AA:$AA, Data!$I:$I, L$87, Data!$M:$M, "Yes"), 0)</f>
        <v>0</v>
      </c>
      <c r="M97" s="15">
        <f>IFERROR(AVERAGEIFS(Data!$AA:$AA, Data!$I:$I, M$87, Data!$M:$M, "Yes"), 0)</f>
        <v>0</v>
      </c>
      <c r="N97" s="15">
        <f>IFERROR(AVERAGEIFS(Data!$AA:$AA, Data!$I:$I, N$87, Data!$M:$M, "Yes"), 0)</f>
        <v>0</v>
      </c>
      <c r="O97" s="15">
        <f>IFERROR(AVERAGEIFS(Data!$AA:$AA, Data!$I:$I, O$87, Data!$M:$M, "Yes"), 0)</f>
        <v>0</v>
      </c>
      <c r="P97" s="15">
        <f>IFERROR(AVERAGEIFS(Data!$AA:$AA, Data!$I:$I, P$87, Data!$M:$M, "Yes"), 0)</f>
        <v>0</v>
      </c>
      <c r="Q97" s="15">
        <f>IFERROR(AVERAGEIFS(Data!$AA:$AA, Data!$I:$I, Q$87, Data!$M:$M, "Yes"), 0)</f>
        <v>0</v>
      </c>
      <c r="R97" s="15">
        <f>IFERROR(AVERAGEIFS(Data!$AA:$AA, Data!$I:$I, R$87, Data!$M:$M, "Yes"), 0)</f>
        <v>0</v>
      </c>
      <c r="S97" s="15">
        <f>IFERROR(AVERAGEIFS(Data!$AA:$AA, Data!$I:$I, S$87, Data!$M:$M, "Yes"), 0)</f>
        <v>0</v>
      </c>
    </row>
    <row r="98" spans="1:19">
      <c r="A98" s="23" t="s">
        <v>17</v>
      </c>
      <c r="B98" s="24"/>
      <c r="C98" s="24"/>
      <c r="D98" s="24"/>
      <c r="E98" s="24"/>
      <c r="F98" s="25"/>
      <c r="G98" s="15">
        <f>IFERROR(AVERAGEIFS(Data!$AA:$AA, Data!$I:$I, G$87, Data!$O:$O, "Yes"), 0)</f>
        <v>0</v>
      </c>
      <c r="H98" s="15">
        <f>IFERROR(AVERAGEIFS(Data!$AA:$AA, Data!$I:$I, H$87, Data!$O:$O, "Yes"), 0)</f>
        <v>0</v>
      </c>
      <c r="I98" s="15">
        <f>IFERROR(AVERAGEIFS(Data!$AA:$AA, Data!$I:$I, I$87, Data!$O:$O, "Yes"), 0)</f>
        <v>0</v>
      </c>
      <c r="J98" s="15">
        <f>IFERROR(AVERAGEIFS(Data!$AA:$AA, Data!$I:$I, J$87, Data!$O:$O, "Yes"), 0)</f>
        <v>0</v>
      </c>
      <c r="K98" s="15">
        <f>IFERROR(AVERAGEIFS(Data!$AA:$AA, Data!$I:$I, K$87, Data!$O:$O, "Yes"), 0)</f>
        <v>0</v>
      </c>
      <c r="L98" s="15">
        <f>IFERROR(AVERAGEIFS(Data!$AA:$AA, Data!$I:$I, L$87, Data!$O:$O, "Yes"), 0)</f>
        <v>0</v>
      </c>
      <c r="M98" s="15">
        <f>IFERROR(AVERAGEIFS(Data!$AA:$AA, Data!$I:$I, M$87, Data!$O:$O, "Yes"), 0)</f>
        <v>0</v>
      </c>
      <c r="N98" s="15">
        <f>IFERROR(AVERAGEIFS(Data!$AA:$AA, Data!$I:$I, N$87, Data!$O:$O, "Yes"), 0)</f>
        <v>0</v>
      </c>
      <c r="O98" s="15">
        <f>IFERROR(AVERAGEIFS(Data!$AA:$AA, Data!$I:$I, O$87, Data!$O:$O, "Yes"), 0)</f>
        <v>0</v>
      </c>
      <c r="P98" s="15">
        <f>IFERROR(AVERAGEIFS(Data!$AA:$AA, Data!$I:$I, P$87, Data!$O:$O, "Yes"), 0)</f>
        <v>0</v>
      </c>
      <c r="Q98" s="15">
        <f>IFERROR(AVERAGEIFS(Data!$AA:$AA, Data!$I:$I, Q$87, Data!$O:$O, "Yes"), 0)</f>
        <v>0</v>
      </c>
      <c r="R98" s="15">
        <f>IFERROR(AVERAGEIFS(Data!$AA:$AA, Data!$I:$I, R$87, Data!$O:$O, "Yes"), 0)</f>
        <v>0</v>
      </c>
      <c r="S98" s="15">
        <f>IFERROR(AVERAGEIFS(Data!$AA:$AA, Data!$I:$I, S$87, Data!$O:$O, "Yes"), 0)</f>
        <v>0</v>
      </c>
    </row>
    <row r="99" spans="1:19">
      <c r="A99" s="23" t="s">
        <v>62</v>
      </c>
      <c r="B99" s="24"/>
      <c r="C99" s="24"/>
      <c r="D99" s="24"/>
      <c r="E99" s="24"/>
      <c r="F99" s="25"/>
      <c r="G99" s="15">
        <f>IFERROR(AVERAGEIFS(Data!$AA:$AA, Data!$I:$I, G$87, Data!$P:$P, "Yes"), 0)</f>
        <v>0</v>
      </c>
      <c r="H99" s="15">
        <f>IFERROR(AVERAGEIFS(Data!$AA:$AA, Data!$I:$I, H$87, Data!$P:$P, "Yes"), 0)</f>
        <v>0</v>
      </c>
      <c r="I99" s="15">
        <f>IFERROR(AVERAGEIFS(Data!$AA:$AA, Data!$I:$I, I$87, Data!$P:$P, "Yes"), 0)</f>
        <v>0</v>
      </c>
      <c r="J99" s="15">
        <f>IFERROR(AVERAGEIFS(Data!$AA:$AA, Data!$I:$I, J$87, Data!$P:$P, "Yes"), 0)</f>
        <v>0</v>
      </c>
      <c r="K99" s="15">
        <f>IFERROR(AVERAGEIFS(Data!$AA:$AA, Data!$I:$I, K$87, Data!$P:$P, "Yes"), 0)</f>
        <v>0</v>
      </c>
      <c r="L99" s="15">
        <f>IFERROR(AVERAGEIFS(Data!$AA:$AA, Data!$I:$I, L$87, Data!$P:$P, "Yes"), 0)</f>
        <v>0</v>
      </c>
      <c r="M99" s="15">
        <f>IFERROR(AVERAGEIFS(Data!$AA:$AA, Data!$I:$I, M$87, Data!$P:$P, "Yes"), 0)</f>
        <v>0</v>
      </c>
      <c r="N99" s="15">
        <f>IFERROR(AVERAGEIFS(Data!$AA:$AA, Data!$I:$I, N$87, Data!$P:$P, "Yes"), 0)</f>
        <v>0</v>
      </c>
      <c r="O99" s="15">
        <f>IFERROR(AVERAGEIFS(Data!$AA:$AA, Data!$I:$I, O$87, Data!$P:$P, "Yes"), 0)</f>
        <v>0</v>
      </c>
      <c r="P99" s="15">
        <f>IFERROR(AVERAGEIFS(Data!$AA:$AA, Data!$I:$I, P$87, Data!$P:$P, "Yes"), 0)</f>
        <v>0</v>
      </c>
      <c r="Q99" s="15">
        <f>IFERROR(AVERAGEIFS(Data!$AA:$AA, Data!$I:$I, Q$87, Data!$P:$P, "Yes"), 0)</f>
        <v>0</v>
      </c>
      <c r="R99" s="15">
        <f>IFERROR(AVERAGEIFS(Data!$AA:$AA, Data!$I:$I, R$87, Data!$P:$P, "Yes"), 0)</f>
        <v>0</v>
      </c>
      <c r="S99" s="15">
        <f>IFERROR(AVERAGEIFS(Data!$AA:$AA, Data!$I:$I, S$87, Data!$P:$P, "Yes"), 0)</f>
        <v>0</v>
      </c>
    </row>
    <row r="100" spans="1:19">
      <c r="A100" s="23" t="s">
        <v>63</v>
      </c>
      <c r="B100" s="24"/>
      <c r="C100" s="24"/>
      <c r="D100" s="24"/>
      <c r="E100" s="24"/>
      <c r="F100" s="25"/>
      <c r="G100" s="15">
        <f>IFERROR(AVERAGEIFS(Data!$AA:$AA, Data!$I:$I, G$87, Data!$Q:$Q, "Yes"), 0)</f>
        <v>0</v>
      </c>
      <c r="H100" s="15">
        <f>IFERROR(AVERAGEIFS(Data!$AA:$AA, Data!$I:$I, H$87, Data!$Q:$Q, "Yes"), 0)</f>
        <v>0</v>
      </c>
      <c r="I100" s="15">
        <f>IFERROR(AVERAGEIFS(Data!$AA:$AA, Data!$I:$I, I$87, Data!$Q:$Q, "Yes"), 0)</f>
        <v>0</v>
      </c>
      <c r="J100" s="15">
        <f>IFERROR(AVERAGEIFS(Data!$AA:$AA, Data!$I:$I, J$87, Data!$Q:$Q, "Yes"), 0)</f>
        <v>0</v>
      </c>
      <c r="K100" s="15">
        <f>IFERROR(AVERAGEIFS(Data!$AA:$AA, Data!$I:$I, K$87, Data!$Q:$Q, "Yes"), 0)</f>
        <v>0</v>
      </c>
      <c r="L100" s="15">
        <f>IFERROR(AVERAGEIFS(Data!$AA:$AA, Data!$I:$I, L$87, Data!$Q:$Q, "Yes"), 0)</f>
        <v>0</v>
      </c>
      <c r="M100" s="15">
        <f>IFERROR(AVERAGEIFS(Data!$AA:$AA, Data!$I:$I, M$87, Data!$Q:$Q, "Yes"), 0)</f>
        <v>0</v>
      </c>
      <c r="N100" s="15">
        <f>IFERROR(AVERAGEIFS(Data!$AA:$AA, Data!$I:$I, N$87, Data!$Q:$Q, "Yes"), 0)</f>
        <v>0</v>
      </c>
      <c r="O100" s="15">
        <f>IFERROR(AVERAGEIFS(Data!$AA:$AA, Data!$I:$I, O$87, Data!$Q:$Q, "Yes"), 0)</f>
        <v>0</v>
      </c>
      <c r="P100" s="15">
        <f>IFERROR(AVERAGEIFS(Data!$AA:$AA, Data!$I:$I, P$87, Data!$Q:$Q, "Yes"), 0)</f>
        <v>0</v>
      </c>
      <c r="Q100" s="15">
        <f>IFERROR(AVERAGEIFS(Data!$AA:$AA, Data!$I:$I, Q$87, Data!$Q:$Q, "Yes"), 0)</f>
        <v>0</v>
      </c>
      <c r="R100" s="15">
        <f>IFERROR(AVERAGEIFS(Data!$AA:$AA, Data!$I:$I, R$87, Data!$Q:$Q, "Yes"), 0)</f>
        <v>0</v>
      </c>
      <c r="S100" s="15">
        <f>IFERROR(AVERAGEIFS(Data!$AA:$AA, Data!$I:$I, S$87, Data!$Q:$Q, "Yes"), 0)</f>
        <v>0</v>
      </c>
    </row>
    <row r="101" spans="1:19">
      <c r="A101" s="23" t="s">
        <v>70</v>
      </c>
      <c r="B101" s="24"/>
      <c r="C101" s="24"/>
      <c r="D101" s="24"/>
      <c r="E101" s="24"/>
      <c r="F101" s="25"/>
      <c r="G101" s="15">
        <f>IFERROR(AVERAGEIFS(Data!$AA:$AA, Data!$I:$I, G$87, Data!$R:$R, "Yes"), 0)</f>
        <v>0</v>
      </c>
      <c r="H101" s="15">
        <f>IFERROR(AVERAGEIFS(Data!$AA:$AA, Data!$I:$I, H$87, Data!$R:$R, "Yes"), 0)</f>
        <v>0</v>
      </c>
      <c r="I101" s="15">
        <f>IFERROR(AVERAGEIFS(Data!$AA:$AA, Data!$I:$I, I$87, Data!$R:$R, "Yes"), 0)</f>
        <v>0</v>
      </c>
      <c r="J101" s="15">
        <f>IFERROR(AVERAGEIFS(Data!$AA:$AA, Data!$I:$I, J$87, Data!$R:$R, "Yes"), 0)</f>
        <v>0</v>
      </c>
      <c r="K101" s="15">
        <f>IFERROR(AVERAGEIFS(Data!$AA:$AA, Data!$I:$I, K$87, Data!$R:$R, "Yes"), 0)</f>
        <v>0</v>
      </c>
      <c r="L101" s="15">
        <f>IFERROR(AVERAGEIFS(Data!$AA:$AA, Data!$I:$I, L$87, Data!$R:$R, "Yes"), 0)</f>
        <v>0</v>
      </c>
      <c r="M101" s="15">
        <f>IFERROR(AVERAGEIFS(Data!$AA:$AA, Data!$I:$I, M$87, Data!$R:$R, "Yes"), 0)</f>
        <v>0</v>
      </c>
      <c r="N101" s="15">
        <f>IFERROR(AVERAGEIFS(Data!$AA:$AA, Data!$I:$I, N$87, Data!$R:$R, "Yes"), 0)</f>
        <v>0</v>
      </c>
      <c r="O101" s="15">
        <f>IFERROR(AVERAGEIFS(Data!$AA:$AA, Data!$I:$I, O$87, Data!$R:$R, "Yes"), 0)</f>
        <v>0</v>
      </c>
      <c r="P101" s="15">
        <f>IFERROR(AVERAGEIFS(Data!$AA:$AA, Data!$I:$I, P$87, Data!$R:$R, "Yes"), 0)</f>
        <v>0</v>
      </c>
      <c r="Q101" s="15">
        <f>IFERROR(AVERAGEIFS(Data!$AA:$AA, Data!$I:$I, Q$87, Data!$R:$R, "Yes"), 0)</f>
        <v>0</v>
      </c>
      <c r="R101" s="15">
        <f>IFERROR(AVERAGEIFS(Data!$AA:$AA, Data!$I:$I, R$87, Data!$R:$R, "Yes"), 0)</f>
        <v>0</v>
      </c>
      <c r="S101" s="15">
        <f>IFERROR(AVERAGEIFS(Data!$AA:$AA, Data!$I:$I, S$87, Data!$R:$R, "Yes"), 0)</f>
        <v>0</v>
      </c>
    </row>
    <row r="102" spans="1:19">
      <c r="A102" s="23" t="s">
        <v>64</v>
      </c>
      <c r="B102" s="24"/>
      <c r="C102" s="24"/>
      <c r="D102" s="24"/>
      <c r="E102" s="24"/>
      <c r="F102" s="25"/>
      <c r="G102" s="15">
        <f>IFERROR(AVERAGEIFS(Data!$AA:$AA, Data!$I:$I, G$87, Data!$S:$S, "Yes"), 0)</f>
        <v>0</v>
      </c>
      <c r="H102" s="15">
        <f>IFERROR(AVERAGEIFS(Data!$AA:$AA, Data!$I:$I, H$87, Data!$S:$S, "Yes"), 0)</f>
        <v>0</v>
      </c>
      <c r="I102" s="15">
        <f>IFERROR(AVERAGEIFS(Data!$AA:$AA, Data!$I:$I, I$87, Data!$S:$S, "Yes"), 0)</f>
        <v>0</v>
      </c>
      <c r="J102" s="15">
        <f>IFERROR(AVERAGEIFS(Data!$AA:$AA, Data!$I:$I, J$87, Data!$S:$S, "Yes"), 0)</f>
        <v>0</v>
      </c>
      <c r="K102" s="15">
        <f>IFERROR(AVERAGEIFS(Data!$AA:$AA, Data!$I:$I, K$87, Data!$S:$S, "Yes"), 0)</f>
        <v>0</v>
      </c>
      <c r="L102" s="15">
        <f>IFERROR(AVERAGEIFS(Data!$AA:$AA, Data!$I:$I, L$87, Data!$S:$S, "Yes"), 0)</f>
        <v>0</v>
      </c>
      <c r="M102" s="15">
        <f>IFERROR(AVERAGEIFS(Data!$AA:$AA, Data!$I:$I, M$87, Data!$S:$S, "Yes"), 0)</f>
        <v>0</v>
      </c>
      <c r="N102" s="15">
        <f>IFERROR(AVERAGEIFS(Data!$AA:$AA, Data!$I:$I, N$87, Data!$S:$S, "Yes"), 0)</f>
        <v>0</v>
      </c>
      <c r="O102" s="15">
        <f>IFERROR(AVERAGEIFS(Data!$AA:$AA, Data!$I:$I, O$87, Data!$S:$S, "Yes"), 0)</f>
        <v>0</v>
      </c>
      <c r="P102" s="15">
        <f>IFERROR(AVERAGEIFS(Data!$AA:$AA, Data!$I:$I, P$87, Data!$S:$S, "Yes"), 0)</f>
        <v>0</v>
      </c>
      <c r="Q102" s="15">
        <f>IFERROR(AVERAGEIFS(Data!$AA:$AA, Data!$I:$I, Q$87, Data!$S:$S, "Yes"), 0)</f>
        <v>0</v>
      </c>
      <c r="R102" s="15">
        <f>IFERROR(AVERAGEIFS(Data!$AA:$AA, Data!$I:$I, R$87, Data!$S:$S, "Yes"), 0)</f>
        <v>0</v>
      </c>
      <c r="S102" s="15">
        <f>IFERROR(AVERAGEIFS(Data!$AA:$AA, Data!$I:$I, S$87, Data!$S:$S, "Yes"), 0)</f>
        <v>0</v>
      </c>
    </row>
    <row r="103" spans="1:19">
      <c r="A103" s="23" t="s">
        <v>65</v>
      </c>
      <c r="B103" s="24"/>
      <c r="C103" s="24"/>
      <c r="D103" s="24"/>
      <c r="E103" s="24"/>
      <c r="F103" s="25"/>
      <c r="G103" s="15">
        <f>IFERROR(AVERAGEIFS(Data!$AA:$AA, Data!$I:$I, G$87, Data!$T:$T, "Yes"), 0)</f>
        <v>0</v>
      </c>
      <c r="H103" s="15">
        <f>IFERROR(AVERAGEIFS(Data!$AA:$AA, Data!$I:$I, H$87, Data!$T:$T, "Yes"), 0)</f>
        <v>0</v>
      </c>
      <c r="I103" s="15">
        <f>IFERROR(AVERAGEIFS(Data!$AA:$AA, Data!$I:$I, I$87, Data!$T:$T, "Yes"), 0)</f>
        <v>0</v>
      </c>
      <c r="J103" s="15">
        <f>IFERROR(AVERAGEIFS(Data!$AA:$AA, Data!$I:$I, J$87, Data!$T:$T, "Yes"), 0)</f>
        <v>0</v>
      </c>
      <c r="K103" s="15">
        <f>IFERROR(AVERAGEIFS(Data!$AA:$AA, Data!$I:$I, K$87, Data!$T:$T, "Yes"), 0)</f>
        <v>0</v>
      </c>
      <c r="L103" s="15">
        <f>IFERROR(AVERAGEIFS(Data!$AA:$AA, Data!$I:$I, L$87, Data!$T:$T, "Yes"), 0)</f>
        <v>0</v>
      </c>
      <c r="M103" s="15">
        <f>IFERROR(AVERAGEIFS(Data!$AA:$AA, Data!$I:$I, M$87, Data!$T:$T, "Yes"), 0)</f>
        <v>0</v>
      </c>
      <c r="N103" s="15">
        <f>IFERROR(AVERAGEIFS(Data!$AA:$AA, Data!$I:$I, N$87, Data!$T:$T, "Yes"), 0)</f>
        <v>0</v>
      </c>
      <c r="O103" s="15">
        <f>IFERROR(AVERAGEIFS(Data!$AA:$AA, Data!$I:$I, O$87, Data!$T:$T, "Yes"), 0)</f>
        <v>0</v>
      </c>
      <c r="P103" s="15">
        <f>IFERROR(AVERAGEIFS(Data!$AA:$AA, Data!$I:$I, P$87, Data!$T:$T, "Yes"), 0)</f>
        <v>0</v>
      </c>
      <c r="Q103" s="15">
        <f>IFERROR(AVERAGEIFS(Data!$AA:$AA, Data!$I:$I, Q$87, Data!$T:$T, "Yes"), 0)</f>
        <v>0</v>
      </c>
      <c r="R103" s="15">
        <f>IFERROR(AVERAGEIFS(Data!$AA:$AA, Data!$I:$I, R$87, Data!$T:$T, "Yes"), 0)</f>
        <v>0</v>
      </c>
      <c r="S103" s="15">
        <f>IFERROR(AVERAGEIFS(Data!$AA:$AA, Data!$I:$I, S$87, Data!$T:$T, "Yes"), 0)</f>
        <v>0</v>
      </c>
    </row>
    <row r="104" spans="1:19">
      <c r="A104" s="23" t="s">
        <v>66</v>
      </c>
      <c r="B104" s="24"/>
      <c r="C104" s="24"/>
      <c r="D104" s="24"/>
      <c r="E104" s="24"/>
      <c r="F104" s="25"/>
      <c r="G104" s="15">
        <f>IFERROR(AVERAGEIFS(Data!$AA:$AA, Data!$I:$I, G$87, Data!$U:$U, "Yes"), 0)</f>
        <v>0</v>
      </c>
      <c r="H104" s="15">
        <f>IFERROR(AVERAGEIFS(Data!$AA:$AA, Data!$I:$I, H$87, Data!$U:$U, "Yes"), 0)</f>
        <v>0</v>
      </c>
      <c r="I104" s="15">
        <f>IFERROR(AVERAGEIFS(Data!$AA:$AA, Data!$I:$I, I$87, Data!$U:$U, "Yes"), 0)</f>
        <v>0</v>
      </c>
      <c r="J104" s="15">
        <f>IFERROR(AVERAGEIFS(Data!$AA:$AA, Data!$I:$I, J$87, Data!$U:$U, "Yes"), 0)</f>
        <v>0</v>
      </c>
      <c r="K104" s="15">
        <f>IFERROR(AVERAGEIFS(Data!$AA:$AA, Data!$I:$I, K$87, Data!$U:$U, "Yes"), 0)</f>
        <v>0</v>
      </c>
      <c r="L104" s="15">
        <f>IFERROR(AVERAGEIFS(Data!$AA:$AA, Data!$I:$I, L$87, Data!$U:$U, "Yes"), 0)</f>
        <v>0</v>
      </c>
      <c r="M104" s="15">
        <f>IFERROR(AVERAGEIFS(Data!$AA:$AA, Data!$I:$I, M$87, Data!$U:$U, "Yes"), 0)</f>
        <v>0</v>
      </c>
      <c r="N104" s="15">
        <f>IFERROR(AVERAGEIFS(Data!$AA:$AA, Data!$I:$I, N$87, Data!$U:$U, "Yes"), 0)</f>
        <v>0</v>
      </c>
      <c r="O104" s="15">
        <f>IFERROR(AVERAGEIFS(Data!$AA:$AA, Data!$I:$I, O$87, Data!$U:$U, "Yes"), 0)</f>
        <v>0</v>
      </c>
      <c r="P104" s="15">
        <f>IFERROR(AVERAGEIFS(Data!$AA:$AA, Data!$I:$I, P$87, Data!$U:$U, "Yes"), 0)</f>
        <v>0</v>
      </c>
      <c r="Q104" s="15">
        <f>IFERROR(AVERAGEIFS(Data!$AA:$AA, Data!$I:$I, Q$87, Data!$U:$U, "Yes"), 0)</f>
        <v>0</v>
      </c>
      <c r="R104" s="15">
        <f>IFERROR(AVERAGEIFS(Data!$AA:$AA, Data!$I:$I, R$87, Data!$U:$U, "Yes"), 0)</f>
        <v>0</v>
      </c>
      <c r="S104" s="15">
        <f>IFERROR(AVERAGEIFS(Data!$AA:$AA, Data!$I:$I, S$87, Data!$U:$U, "Yes"), 0)</f>
        <v>0</v>
      </c>
    </row>
    <row r="106" spans="1:19" ht="18">
      <c r="A106" s="1" t="s">
        <v>37</v>
      </c>
    </row>
    <row r="107" spans="1:19">
      <c r="A107" s="32"/>
      <c r="B107" s="33"/>
      <c r="C107" s="33"/>
      <c r="D107" s="33"/>
      <c r="E107" s="33"/>
      <c r="F107" s="34"/>
      <c r="G107" s="5">
        <v>0</v>
      </c>
      <c r="H107" s="5">
        <v>1</v>
      </c>
      <c r="I107" s="5">
        <v>2</v>
      </c>
      <c r="J107" s="5">
        <v>3</v>
      </c>
      <c r="K107" s="5">
        <v>4</v>
      </c>
      <c r="L107" s="5">
        <v>5</v>
      </c>
      <c r="M107" s="5">
        <v>6</v>
      </c>
      <c r="N107" s="5">
        <v>7</v>
      </c>
      <c r="O107" s="5">
        <v>8</v>
      </c>
      <c r="P107" s="5">
        <v>9</v>
      </c>
      <c r="Q107" s="5">
        <v>10</v>
      </c>
      <c r="R107" s="5">
        <v>11</v>
      </c>
      <c r="S107" s="5">
        <v>12</v>
      </c>
    </row>
    <row r="108" spans="1:19">
      <c r="A108" s="29" t="s">
        <v>5</v>
      </c>
      <c r="B108" s="30"/>
      <c r="C108" s="30"/>
      <c r="D108" s="30"/>
      <c r="E108" s="30"/>
      <c r="F108" s="31"/>
      <c r="G108" s="12">
        <f>IFERROR(AVERAGEIFS(Data!$AB:$AB, Data!$I:$I, G$87, Data!$K:$K, $A108), 0)</f>
        <v>0</v>
      </c>
      <c r="H108" s="12">
        <f>IFERROR(AVERAGEIFS(Data!$AB:$AB, Data!$I:$I, H$87, Data!$K:$K, $A108), 0)</f>
        <v>0</v>
      </c>
      <c r="I108" s="12">
        <f>IFERROR(AVERAGEIFS(Data!$AB:$AB, Data!$I:$I, I$87, Data!$K:$K, $A108), 0)</f>
        <v>0</v>
      </c>
      <c r="J108" s="12">
        <f>IFERROR(AVERAGEIFS(Data!$AB:$AB, Data!$I:$I, J$87, Data!$K:$K, $A108), 0)</f>
        <v>0</v>
      </c>
      <c r="K108" s="12">
        <f>IFERROR(AVERAGEIFS(Data!$AB:$AB, Data!$I:$I, K$87, Data!$K:$K, $A108), 0)</f>
        <v>0</v>
      </c>
      <c r="L108" s="12">
        <f>IFERROR(AVERAGEIFS(Data!$AB:$AB, Data!$I:$I, L$87, Data!$K:$K, $A108), 0)</f>
        <v>0</v>
      </c>
      <c r="M108" s="12">
        <f>IFERROR(AVERAGEIFS(Data!$AB:$AB, Data!$I:$I, M$87, Data!$K:$K, $A108), 0)</f>
        <v>0</v>
      </c>
      <c r="N108" s="12">
        <f>IFERROR(AVERAGEIFS(Data!$AB:$AB, Data!$I:$I, N$87, Data!$K:$K, $A108), 0)</f>
        <v>0</v>
      </c>
      <c r="O108" s="12">
        <f>IFERROR(AVERAGEIFS(Data!$AB:$AB, Data!$I:$I, O$87, Data!$K:$K, $A108), 0)</f>
        <v>0</v>
      </c>
      <c r="P108" s="12">
        <f>IFERROR(AVERAGEIFS(Data!$AB:$AB, Data!$I:$I, P$87, Data!$K:$K, $A108), 0)</f>
        <v>0</v>
      </c>
      <c r="Q108" s="12">
        <f>IFERROR(AVERAGEIFS(Data!$AB:$AB, Data!$I:$I, Q$87, Data!$K:$K, $A108), 0)</f>
        <v>0</v>
      </c>
      <c r="R108" s="12">
        <f>IFERROR(AVERAGEIFS(Data!$AB:$AB, Data!$I:$I, R$87, Data!$K:$K, $A108), 0)</f>
        <v>0</v>
      </c>
      <c r="S108" s="12">
        <f>IFERROR(AVERAGEIFS(Data!$AB:$AB, Data!$I:$I, S$87, Data!$K:$K, $A108), 0)</f>
        <v>0</v>
      </c>
    </row>
    <row r="109" spans="1:19">
      <c r="A109" s="29" t="s">
        <v>8</v>
      </c>
      <c r="B109" s="30"/>
      <c r="C109" s="30"/>
      <c r="D109" s="30"/>
      <c r="E109" s="30"/>
      <c r="F109" s="31"/>
      <c r="G109" s="12">
        <f>IFERROR(AVERAGEIFS(Data!$AB:$AB, Data!$I:$I, G$87, Data!$K:$K, $A109), 0)</f>
        <v>0</v>
      </c>
      <c r="H109" s="12">
        <f>IFERROR(AVERAGEIFS(Data!$AB:$AB, Data!$I:$I, H$87, Data!$K:$K, $A109), 0)</f>
        <v>0</v>
      </c>
      <c r="I109" s="12">
        <f>IFERROR(AVERAGEIFS(Data!$AB:$AB, Data!$I:$I, I$87, Data!$K:$K, $A109), 0)</f>
        <v>0</v>
      </c>
      <c r="J109" s="12">
        <f>IFERROR(AVERAGEIFS(Data!$AB:$AB, Data!$I:$I, J$87, Data!$K:$K, $A109), 0)</f>
        <v>0</v>
      </c>
      <c r="K109" s="12">
        <f>IFERROR(AVERAGEIFS(Data!$AB:$AB, Data!$I:$I, K$87, Data!$K:$K, $A109), 0)</f>
        <v>0</v>
      </c>
      <c r="L109" s="12">
        <f>IFERROR(AVERAGEIFS(Data!$AB:$AB, Data!$I:$I, L$87, Data!$K:$K, $A109), 0)</f>
        <v>0</v>
      </c>
      <c r="M109" s="12">
        <f>IFERROR(AVERAGEIFS(Data!$AB:$AB, Data!$I:$I, M$87, Data!$K:$K, $A109), 0)</f>
        <v>0</v>
      </c>
      <c r="N109" s="12">
        <f>IFERROR(AVERAGEIFS(Data!$AB:$AB, Data!$I:$I, N$87, Data!$K:$K, $A109), 0)</f>
        <v>0</v>
      </c>
      <c r="O109" s="12">
        <f>IFERROR(AVERAGEIFS(Data!$AB:$AB, Data!$I:$I, O$87, Data!$K:$K, $A109), 0)</f>
        <v>0</v>
      </c>
      <c r="P109" s="12">
        <f>IFERROR(AVERAGEIFS(Data!$AB:$AB, Data!$I:$I, P$87, Data!$K:$K, $A109), 0)</f>
        <v>0</v>
      </c>
      <c r="Q109" s="12">
        <f>IFERROR(AVERAGEIFS(Data!$AB:$AB, Data!$I:$I, Q$87, Data!$K:$K, $A109), 0)</f>
        <v>0</v>
      </c>
      <c r="R109" s="12">
        <f>IFERROR(AVERAGEIFS(Data!$AB:$AB, Data!$I:$I, R$87, Data!$K:$K, $A109), 0)</f>
        <v>0</v>
      </c>
      <c r="S109" s="12">
        <f>IFERROR(AVERAGEIFS(Data!$AB:$AB, Data!$I:$I, S$87, Data!$K:$K, $A109), 0)</f>
        <v>0</v>
      </c>
    </row>
    <row r="110" spans="1:19">
      <c r="A110" s="29" t="s">
        <v>6</v>
      </c>
      <c r="B110" s="30"/>
      <c r="C110" s="30"/>
      <c r="D110" s="30"/>
      <c r="E110" s="30"/>
      <c r="F110" s="31"/>
      <c r="G110" s="12">
        <f>IFERROR(AVERAGEIFS(Data!$AB:$AB, Data!$I:$I, G$87, Data!$K:$K, $A110), 0)</f>
        <v>0</v>
      </c>
      <c r="H110" s="12">
        <f>IFERROR(AVERAGEIFS(Data!$AB:$AB, Data!$I:$I, H$87, Data!$K:$K, $A110), 0)</f>
        <v>0</v>
      </c>
      <c r="I110" s="12">
        <f>IFERROR(AVERAGEIFS(Data!$AB:$AB, Data!$I:$I, I$87, Data!$K:$K, $A110), 0)</f>
        <v>0</v>
      </c>
      <c r="J110" s="12">
        <f>IFERROR(AVERAGEIFS(Data!$AB:$AB, Data!$I:$I, J$87, Data!$K:$K, $A110), 0)</f>
        <v>0</v>
      </c>
      <c r="K110" s="12">
        <f>IFERROR(AVERAGEIFS(Data!$AB:$AB, Data!$I:$I, K$87, Data!$K:$K, $A110), 0)</f>
        <v>0</v>
      </c>
      <c r="L110" s="12">
        <f>IFERROR(AVERAGEIFS(Data!$AB:$AB, Data!$I:$I, L$87, Data!$K:$K, $A110), 0)</f>
        <v>0</v>
      </c>
      <c r="M110" s="12">
        <f>IFERROR(AVERAGEIFS(Data!$AB:$AB, Data!$I:$I, M$87, Data!$K:$K, $A110), 0)</f>
        <v>0</v>
      </c>
      <c r="N110" s="12">
        <f>IFERROR(AVERAGEIFS(Data!$AB:$AB, Data!$I:$I, N$87, Data!$K:$K, $A110), 0)</f>
        <v>0</v>
      </c>
      <c r="O110" s="12">
        <f>IFERROR(AVERAGEIFS(Data!$AB:$AB, Data!$I:$I, O$87, Data!$K:$K, $A110), 0)</f>
        <v>0</v>
      </c>
      <c r="P110" s="12">
        <f>IFERROR(AVERAGEIFS(Data!$AB:$AB, Data!$I:$I, P$87, Data!$K:$K, $A110), 0)</f>
        <v>0</v>
      </c>
      <c r="Q110" s="12">
        <f>IFERROR(AVERAGEIFS(Data!$AB:$AB, Data!$I:$I, Q$87, Data!$K:$K, $A110), 0)</f>
        <v>0</v>
      </c>
      <c r="R110" s="12">
        <f>IFERROR(AVERAGEIFS(Data!$AB:$AB, Data!$I:$I, R$87, Data!$K:$K, $A110), 0)</f>
        <v>0</v>
      </c>
      <c r="S110" s="12">
        <f>IFERROR(AVERAGEIFS(Data!$AB:$AB, Data!$I:$I, S$87, Data!$K:$K, $A110), 0)</f>
        <v>0</v>
      </c>
    </row>
    <row r="111" spans="1:19">
      <c r="A111" s="29" t="s">
        <v>51</v>
      </c>
      <c r="B111" s="30"/>
      <c r="C111" s="30"/>
      <c r="D111" s="30"/>
      <c r="E111" s="30"/>
      <c r="F111" s="31"/>
      <c r="G111" s="12">
        <f>IFERROR(AVERAGEIFS(Data!$AB:$AB, Data!$I:$I, G$87, Data!$K:$K, $A111), 0)</f>
        <v>0</v>
      </c>
      <c r="H111" s="12">
        <f>IFERROR(AVERAGEIFS(Data!$AB:$AB, Data!$I:$I, H$87, Data!$K:$K, $A111), 0)</f>
        <v>0</v>
      </c>
      <c r="I111" s="12">
        <f>IFERROR(AVERAGEIFS(Data!$AB:$AB, Data!$I:$I, I$87, Data!$K:$K, $A111), 0)</f>
        <v>0</v>
      </c>
      <c r="J111" s="12">
        <f>IFERROR(AVERAGEIFS(Data!$AB:$AB, Data!$I:$I, J$87, Data!$K:$K, $A111), 0)</f>
        <v>0</v>
      </c>
      <c r="K111" s="12">
        <f>IFERROR(AVERAGEIFS(Data!$AB:$AB, Data!$I:$I, K$87, Data!$K:$K, $A111), 0)</f>
        <v>0</v>
      </c>
      <c r="L111" s="12">
        <f>IFERROR(AVERAGEIFS(Data!$AB:$AB, Data!$I:$I, L$87, Data!$K:$K, $A111), 0)</f>
        <v>0</v>
      </c>
      <c r="M111" s="12">
        <f>IFERROR(AVERAGEIFS(Data!$AB:$AB, Data!$I:$I, M$87, Data!$K:$K, $A111), 0)</f>
        <v>0</v>
      </c>
      <c r="N111" s="12">
        <f>IFERROR(AVERAGEIFS(Data!$AB:$AB, Data!$I:$I, N$87, Data!$K:$K, $A111), 0)</f>
        <v>0</v>
      </c>
      <c r="O111" s="12">
        <f>IFERROR(AVERAGEIFS(Data!$AB:$AB, Data!$I:$I, O$87, Data!$K:$K, $A111), 0)</f>
        <v>0</v>
      </c>
      <c r="P111" s="12">
        <f>IFERROR(AVERAGEIFS(Data!$AB:$AB, Data!$I:$I, P$87, Data!$K:$K, $A111), 0)</f>
        <v>0</v>
      </c>
      <c r="Q111" s="12">
        <f>IFERROR(AVERAGEIFS(Data!$AB:$AB, Data!$I:$I, Q$87, Data!$K:$K, $A111), 0)</f>
        <v>0</v>
      </c>
      <c r="R111" s="12">
        <f>IFERROR(AVERAGEIFS(Data!$AB:$AB, Data!$I:$I, R$87, Data!$K:$K, $A111), 0)</f>
        <v>0</v>
      </c>
      <c r="S111" s="12">
        <f>IFERROR(AVERAGEIFS(Data!$AB:$AB, Data!$I:$I, S$87, Data!$K:$K, $A111), 0)</f>
        <v>0</v>
      </c>
    </row>
    <row r="112" spans="1:19">
      <c r="A112" s="23" t="s">
        <v>9</v>
      </c>
      <c r="B112" s="24"/>
      <c r="C112" s="24"/>
      <c r="D112" s="24"/>
      <c r="E112" s="24"/>
      <c r="F112" s="25"/>
      <c r="G112" s="12">
        <f>IFERROR(AVERAGEIFS(Data!$AB:$AB, Data!$I:$I, G$87, Data!$K:$K, $A112), 0)</f>
        <v>0</v>
      </c>
      <c r="H112" s="12">
        <f>IFERROR(AVERAGEIFS(Data!$AB:$AB, Data!$I:$I, H$87, Data!$K:$K, $A112), 0)</f>
        <v>0</v>
      </c>
      <c r="I112" s="12">
        <f>IFERROR(AVERAGEIFS(Data!$AB:$AB, Data!$I:$I, I$87, Data!$K:$K, $A112), 0)</f>
        <v>0</v>
      </c>
      <c r="J112" s="12">
        <f>IFERROR(AVERAGEIFS(Data!$AB:$AB, Data!$I:$I, J$87, Data!$K:$K, $A112), 0)</f>
        <v>0</v>
      </c>
      <c r="K112" s="12">
        <f>IFERROR(AVERAGEIFS(Data!$AB:$AB, Data!$I:$I, K$87, Data!$K:$K, $A112), 0)</f>
        <v>0</v>
      </c>
      <c r="L112" s="12">
        <f>IFERROR(AVERAGEIFS(Data!$AB:$AB, Data!$I:$I, L$87, Data!$K:$K, $A112), 0)</f>
        <v>0</v>
      </c>
      <c r="M112" s="12">
        <f>IFERROR(AVERAGEIFS(Data!$AB:$AB, Data!$I:$I, M$87, Data!$K:$K, $A112), 0)</f>
        <v>0</v>
      </c>
      <c r="N112" s="12">
        <f>IFERROR(AVERAGEIFS(Data!$AB:$AB, Data!$I:$I, N$87, Data!$K:$K, $A112), 0)</f>
        <v>0</v>
      </c>
      <c r="O112" s="12">
        <f>IFERROR(AVERAGEIFS(Data!$AB:$AB, Data!$I:$I, O$87, Data!$K:$K, $A112), 0)</f>
        <v>0</v>
      </c>
      <c r="P112" s="12">
        <f>IFERROR(AVERAGEIFS(Data!$AB:$AB, Data!$I:$I, P$87, Data!$K:$K, $A112), 0)</f>
        <v>0</v>
      </c>
      <c r="Q112" s="12">
        <f>IFERROR(AVERAGEIFS(Data!$AB:$AB, Data!$I:$I, Q$87, Data!$K:$K, $A112), 0)</f>
        <v>0</v>
      </c>
      <c r="R112" s="12">
        <f>IFERROR(AVERAGEIFS(Data!$AB:$AB, Data!$I:$I, R$87, Data!$K:$K, $A112), 0)</f>
        <v>0</v>
      </c>
      <c r="S112" s="12">
        <f>IFERROR(AVERAGEIFS(Data!$AB:$AB, Data!$I:$I, S$87, Data!$K:$K, $A112), 0)</f>
        <v>0</v>
      </c>
    </row>
    <row r="113" spans="1:19">
      <c r="A113" s="23" t="s">
        <v>52</v>
      </c>
      <c r="B113" s="24"/>
      <c r="C113" s="24"/>
      <c r="D113" s="24"/>
      <c r="E113" s="24"/>
      <c r="F113" s="25"/>
      <c r="G113" s="12">
        <f>IFERROR(AVERAGEIFS(Data!$AB:$AB, Data!$I:$I, G$87, Data!$K:$K, $A113), 0)</f>
        <v>0</v>
      </c>
      <c r="H113" s="12">
        <f>IFERROR(AVERAGEIFS(Data!$AB:$AB, Data!$I:$I, H$87, Data!$K:$K, $A113), 0)</f>
        <v>0</v>
      </c>
      <c r="I113" s="12">
        <f>IFERROR(AVERAGEIFS(Data!$AB:$AB, Data!$I:$I, I$87, Data!$K:$K, $A113), 0)</f>
        <v>0</v>
      </c>
      <c r="J113" s="12">
        <f>IFERROR(AVERAGEIFS(Data!$AB:$AB, Data!$I:$I, J$87, Data!$K:$K, $A113), 0)</f>
        <v>0</v>
      </c>
      <c r="K113" s="12">
        <f>IFERROR(AVERAGEIFS(Data!$AB:$AB, Data!$I:$I, K$87, Data!$K:$K, $A113), 0)</f>
        <v>0</v>
      </c>
      <c r="L113" s="12">
        <f>IFERROR(AVERAGEIFS(Data!$AB:$AB, Data!$I:$I, L$87, Data!$K:$K, $A113), 0)</f>
        <v>0</v>
      </c>
      <c r="M113" s="12">
        <f>IFERROR(AVERAGEIFS(Data!$AB:$AB, Data!$I:$I, M$87, Data!$K:$K, $A113), 0)</f>
        <v>0</v>
      </c>
      <c r="N113" s="12">
        <f>IFERROR(AVERAGEIFS(Data!$AB:$AB, Data!$I:$I, N$87, Data!$K:$K, $A113), 0)</f>
        <v>0</v>
      </c>
      <c r="O113" s="12">
        <f>IFERROR(AVERAGEIFS(Data!$AB:$AB, Data!$I:$I, O$87, Data!$K:$K, $A113), 0)</f>
        <v>0</v>
      </c>
      <c r="P113" s="12">
        <f>IFERROR(AVERAGEIFS(Data!$AB:$AB, Data!$I:$I, P$87, Data!$K:$K, $A113), 0)</f>
        <v>0</v>
      </c>
      <c r="Q113" s="12">
        <f>IFERROR(AVERAGEIFS(Data!$AB:$AB, Data!$I:$I, Q$87, Data!$K:$K, $A113), 0)</f>
        <v>0</v>
      </c>
      <c r="R113" s="12">
        <f>IFERROR(AVERAGEIFS(Data!$AB:$AB, Data!$I:$I, R$87, Data!$K:$K, $A113), 0)</f>
        <v>0</v>
      </c>
      <c r="S113" s="12">
        <f>IFERROR(AVERAGEIFS(Data!$AB:$AB, Data!$I:$I, S$87, Data!$K:$K, $A113), 0)</f>
        <v>0</v>
      </c>
    </row>
    <row r="114" spans="1:19">
      <c r="A114" s="23" t="s">
        <v>14</v>
      </c>
      <c r="B114" s="24"/>
      <c r="C114" s="24"/>
      <c r="D114" s="24"/>
      <c r="E114" s="24"/>
      <c r="F114" s="25"/>
      <c r="G114" s="12">
        <f>IFERROR(AVERAGEIFS(Data!$AB:$AB, Data!$I:$I, G$87, Data!$K:$K, $A114), 0)</f>
        <v>0</v>
      </c>
      <c r="H114" s="12">
        <f>IFERROR(AVERAGEIFS(Data!$AB:$AB, Data!$I:$I, H$87, Data!$K:$K, $A114), 0)</f>
        <v>0</v>
      </c>
      <c r="I114" s="12">
        <f>IFERROR(AVERAGEIFS(Data!$AB:$AB, Data!$I:$I, I$87, Data!$K:$K, $A114), 0)</f>
        <v>0</v>
      </c>
      <c r="J114" s="12">
        <f>IFERROR(AVERAGEIFS(Data!$AB:$AB, Data!$I:$I, J$87, Data!$K:$K, $A114), 0)</f>
        <v>0</v>
      </c>
      <c r="K114" s="12">
        <f>IFERROR(AVERAGEIFS(Data!$AB:$AB, Data!$I:$I, K$87, Data!$K:$K, $A114), 0)</f>
        <v>0</v>
      </c>
      <c r="L114" s="12">
        <f>IFERROR(AVERAGEIFS(Data!$AB:$AB, Data!$I:$I, L$87, Data!$K:$K, $A114), 0)</f>
        <v>0</v>
      </c>
      <c r="M114" s="12">
        <f>IFERROR(AVERAGEIFS(Data!$AB:$AB, Data!$I:$I, M$87, Data!$K:$K, $A114), 0)</f>
        <v>0</v>
      </c>
      <c r="N114" s="12">
        <f>IFERROR(AVERAGEIFS(Data!$AB:$AB, Data!$I:$I, N$87, Data!$K:$K, $A114), 0)</f>
        <v>0</v>
      </c>
      <c r="O114" s="12">
        <f>IFERROR(AVERAGEIFS(Data!$AB:$AB, Data!$I:$I, O$87, Data!$K:$K, $A114), 0)</f>
        <v>0</v>
      </c>
      <c r="P114" s="12">
        <f>IFERROR(AVERAGEIFS(Data!$AB:$AB, Data!$I:$I, P$87, Data!$K:$K, $A114), 0)</f>
        <v>0</v>
      </c>
      <c r="Q114" s="12">
        <f>IFERROR(AVERAGEIFS(Data!$AB:$AB, Data!$I:$I, Q$87, Data!$K:$K, $A114), 0)</f>
        <v>0</v>
      </c>
      <c r="R114" s="12">
        <f>IFERROR(AVERAGEIFS(Data!$AB:$AB, Data!$I:$I, R$87, Data!$K:$K, $A114), 0)</f>
        <v>0</v>
      </c>
      <c r="S114" s="12">
        <f>IFERROR(AVERAGEIFS(Data!$AB:$AB, Data!$I:$I, S$87, Data!$K:$K, $A114), 0)</f>
        <v>0</v>
      </c>
    </row>
    <row r="115" spans="1:19">
      <c r="A115" s="23" t="s">
        <v>15</v>
      </c>
      <c r="B115" s="24"/>
      <c r="C115" s="24"/>
      <c r="D115" s="24"/>
      <c r="E115" s="24"/>
      <c r="F115" s="25"/>
      <c r="G115" s="15">
        <f>IFERROR(AVERAGEIFS(Data!$AB:$AB, Data!$I:$I, G$87, Data!$N:$N, "Yes"), 0)</f>
        <v>0</v>
      </c>
      <c r="H115" s="15">
        <f>IFERROR(AVERAGEIFS(Data!$AB:$AB, Data!$I:$I, H$87, Data!$N:$N, "Yes"), 0)</f>
        <v>0</v>
      </c>
      <c r="I115" s="15">
        <f>IFERROR(AVERAGEIFS(Data!$AB:$AB, Data!$I:$I, I$87, Data!$N:$N, "Yes"), 0)</f>
        <v>0</v>
      </c>
      <c r="J115" s="15">
        <f>IFERROR(AVERAGEIFS(Data!$AB:$AB, Data!$I:$I, J$87, Data!$N:$N, "Yes"), 0)</f>
        <v>0</v>
      </c>
      <c r="K115" s="15">
        <f>IFERROR(AVERAGEIFS(Data!$AB:$AB, Data!$I:$I, K$87, Data!$N:$N, "Yes"), 0)</f>
        <v>0</v>
      </c>
      <c r="L115" s="15">
        <f>IFERROR(AVERAGEIFS(Data!$AB:$AB, Data!$I:$I, L$87, Data!$N:$N, "Yes"), 0)</f>
        <v>0</v>
      </c>
      <c r="M115" s="15">
        <f>IFERROR(AVERAGEIFS(Data!$AB:$AB, Data!$I:$I, M$87, Data!$N:$N, "Yes"), 0)</f>
        <v>0</v>
      </c>
      <c r="N115" s="15">
        <f>IFERROR(AVERAGEIFS(Data!$AB:$AB, Data!$I:$I, N$87, Data!$N:$N, "Yes"), 0)</f>
        <v>0</v>
      </c>
      <c r="O115" s="15">
        <f>IFERROR(AVERAGEIFS(Data!$AB:$AB, Data!$I:$I, O$87, Data!$N:$N, "Yes"), 0)</f>
        <v>0</v>
      </c>
      <c r="P115" s="15">
        <f>IFERROR(AVERAGEIFS(Data!$AB:$AB, Data!$I:$I, P$87, Data!$N:$N, "Yes"), 0)</f>
        <v>0</v>
      </c>
      <c r="Q115" s="15">
        <f>IFERROR(AVERAGEIFS(Data!$AB:$AB, Data!$I:$I, Q$87, Data!$N:$N, "Yes"), 0)</f>
        <v>0</v>
      </c>
      <c r="R115" s="15">
        <f>IFERROR(AVERAGEIFS(Data!$AB:$AB, Data!$I:$I, R$87, Data!$N:$N, "Yes"), 0)</f>
        <v>0</v>
      </c>
      <c r="S115" s="15">
        <f>IFERROR(AVERAGEIFS(Data!$AB:$AB, Data!$I:$I, S$87, Data!$N:$N, "Yes"), 0)</f>
        <v>0</v>
      </c>
    </row>
    <row r="116" spans="1:19">
      <c r="A116" s="23" t="s">
        <v>16</v>
      </c>
      <c r="B116" s="24"/>
      <c r="C116" s="24"/>
      <c r="D116" s="24"/>
      <c r="E116" s="24"/>
      <c r="F116" s="25"/>
      <c r="G116" s="15">
        <f>IFERROR(AVERAGEIFS(Data!$AB:$AB, Data!$I:$I, G$87, Data!$L:$L, "Yes"), 0)</f>
        <v>0</v>
      </c>
      <c r="H116" s="15">
        <f>IFERROR(AVERAGEIFS(Data!$AB:$AB, Data!$I:$I, H$87, Data!$L:$L, "Yes"), 0)</f>
        <v>0</v>
      </c>
      <c r="I116" s="15">
        <f>IFERROR(AVERAGEIFS(Data!$AB:$AB, Data!$I:$I, I$87, Data!$L:$L, "Yes"), 0)</f>
        <v>0</v>
      </c>
      <c r="J116" s="15">
        <f>IFERROR(AVERAGEIFS(Data!$AB:$AB, Data!$I:$I, J$87, Data!$L:$L, "Yes"), 0)</f>
        <v>0</v>
      </c>
      <c r="K116" s="15">
        <f>IFERROR(AVERAGEIFS(Data!$AB:$AB, Data!$I:$I, K$87, Data!$L:$L, "Yes"), 0)</f>
        <v>0</v>
      </c>
      <c r="L116" s="15">
        <f>IFERROR(AVERAGEIFS(Data!$AB:$AB, Data!$I:$I, L$87, Data!$L:$L, "Yes"), 0)</f>
        <v>0</v>
      </c>
      <c r="M116" s="15">
        <f>IFERROR(AVERAGEIFS(Data!$AB:$AB, Data!$I:$I, M$87, Data!$L:$L, "Yes"), 0)</f>
        <v>0</v>
      </c>
      <c r="N116" s="15">
        <f>IFERROR(AVERAGEIFS(Data!$AB:$AB, Data!$I:$I, N$87, Data!$L:$L, "Yes"), 0)</f>
        <v>0</v>
      </c>
      <c r="O116" s="15">
        <f>IFERROR(AVERAGEIFS(Data!$AB:$AB, Data!$I:$I, O$87, Data!$L:$L, "Yes"), 0)</f>
        <v>0</v>
      </c>
      <c r="P116" s="15">
        <f>IFERROR(AVERAGEIFS(Data!$AB:$AB, Data!$I:$I, P$87, Data!$L:$L, "Yes"), 0)</f>
        <v>0</v>
      </c>
      <c r="Q116" s="15">
        <f>IFERROR(AVERAGEIFS(Data!$AB:$AB, Data!$I:$I, Q$87, Data!$L:$L, "Yes"), 0)</f>
        <v>0</v>
      </c>
      <c r="R116" s="15">
        <f>IFERROR(AVERAGEIFS(Data!$AB:$AB, Data!$I:$I, R$87, Data!$L:$L, "Yes"), 0)</f>
        <v>0</v>
      </c>
      <c r="S116" s="15">
        <f>IFERROR(AVERAGEIFS(Data!$AB:$AB, Data!$I:$I, S$87, Data!$L:$L, "Yes"), 0)</f>
        <v>0</v>
      </c>
    </row>
    <row r="117" spans="1:19">
      <c r="A117" s="23">
        <v>504</v>
      </c>
      <c r="B117" s="24"/>
      <c r="C117" s="24"/>
      <c r="D117" s="24"/>
      <c r="E117" s="24"/>
      <c r="F117" s="25"/>
      <c r="G117" s="15">
        <f>IFERROR(AVERAGEIFS(Data!$AB:$AB, Data!$I:$I, G$87, Data!$M:$M, "Yes"), 0)</f>
        <v>0</v>
      </c>
      <c r="H117" s="15">
        <f>IFERROR(AVERAGEIFS(Data!$AB:$AB, Data!$I:$I, H$87, Data!$M:$M, "Yes"), 0)</f>
        <v>0</v>
      </c>
      <c r="I117" s="15">
        <f>IFERROR(AVERAGEIFS(Data!$AB:$AB, Data!$I:$I, I$87, Data!$M:$M, "Yes"), 0)</f>
        <v>0</v>
      </c>
      <c r="J117" s="15">
        <f>IFERROR(AVERAGEIFS(Data!$AB:$AB, Data!$I:$I, J$87, Data!$M:$M, "Yes"), 0)</f>
        <v>0</v>
      </c>
      <c r="K117" s="15">
        <f>IFERROR(AVERAGEIFS(Data!$AB:$AB, Data!$I:$I, K$87, Data!$M:$M, "Yes"), 0)</f>
        <v>0</v>
      </c>
      <c r="L117" s="15">
        <f>IFERROR(AVERAGEIFS(Data!$AB:$AB, Data!$I:$I, L$87, Data!$M:$M, "Yes"), 0)</f>
        <v>0</v>
      </c>
      <c r="M117" s="15">
        <f>IFERROR(AVERAGEIFS(Data!$AB:$AB, Data!$I:$I, M$87, Data!$M:$M, "Yes"), 0)</f>
        <v>0</v>
      </c>
      <c r="N117" s="15">
        <f>IFERROR(AVERAGEIFS(Data!$AB:$AB, Data!$I:$I, N$87, Data!$M:$M, "Yes"), 0)</f>
        <v>0</v>
      </c>
      <c r="O117" s="15">
        <f>IFERROR(AVERAGEIFS(Data!$AB:$AB, Data!$I:$I, O$87, Data!$M:$M, "Yes"), 0)</f>
        <v>0</v>
      </c>
      <c r="P117" s="15">
        <f>IFERROR(AVERAGEIFS(Data!$AB:$AB, Data!$I:$I, P$87, Data!$M:$M, "Yes"), 0)</f>
        <v>0</v>
      </c>
      <c r="Q117" s="15">
        <f>IFERROR(AVERAGEIFS(Data!$AB:$AB, Data!$I:$I, Q$87, Data!$M:$M, "Yes"), 0)</f>
        <v>0</v>
      </c>
      <c r="R117" s="15">
        <f>IFERROR(AVERAGEIFS(Data!$AB:$AB, Data!$I:$I, R$87, Data!$M:$M, "Yes"), 0)</f>
        <v>0</v>
      </c>
      <c r="S117" s="15">
        <f>IFERROR(AVERAGEIFS(Data!$AB:$AB, Data!$I:$I, S$87, Data!$M:$M, "Yes"), 0)</f>
        <v>0</v>
      </c>
    </row>
    <row r="118" spans="1:19">
      <c r="A118" s="23" t="s">
        <v>17</v>
      </c>
      <c r="B118" s="24"/>
      <c r="C118" s="24"/>
      <c r="D118" s="24"/>
      <c r="E118" s="24"/>
      <c r="F118" s="25"/>
      <c r="G118" s="15">
        <f>IFERROR(AVERAGEIFS(Data!$AB:$AB, Data!$I:$I, G$87, Data!$O:$O, "Yes"), 0)</f>
        <v>0</v>
      </c>
      <c r="H118" s="15">
        <f>IFERROR(AVERAGEIFS(Data!$AB:$AB, Data!$I:$I, H$87, Data!$O:$O, "Yes"), 0)</f>
        <v>0</v>
      </c>
      <c r="I118" s="15">
        <f>IFERROR(AVERAGEIFS(Data!$AB:$AB, Data!$I:$I, I$87, Data!$O:$O, "Yes"), 0)</f>
        <v>0</v>
      </c>
      <c r="J118" s="15">
        <f>IFERROR(AVERAGEIFS(Data!$AB:$AB, Data!$I:$I, J$87, Data!$O:$O, "Yes"), 0)</f>
        <v>0</v>
      </c>
      <c r="K118" s="15">
        <f>IFERROR(AVERAGEIFS(Data!$AB:$AB, Data!$I:$I, K$87, Data!$O:$O, "Yes"), 0)</f>
        <v>0</v>
      </c>
      <c r="L118" s="15">
        <f>IFERROR(AVERAGEIFS(Data!$AB:$AB, Data!$I:$I, L$87, Data!$O:$O, "Yes"), 0)</f>
        <v>0</v>
      </c>
      <c r="M118" s="15">
        <f>IFERROR(AVERAGEIFS(Data!$AB:$AB, Data!$I:$I, M$87, Data!$O:$O, "Yes"), 0)</f>
        <v>0</v>
      </c>
      <c r="N118" s="15">
        <f>IFERROR(AVERAGEIFS(Data!$AB:$AB, Data!$I:$I, N$87, Data!$O:$O, "Yes"), 0)</f>
        <v>0</v>
      </c>
      <c r="O118" s="15">
        <f>IFERROR(AVERAGEIFS(Data!$AB:$AB, Data!$I:$I, O$87, Data!$O:$O, "Yes"), 0)</f>
        <v>0</v>
      </c>
      <c r="P118" s="15">
        <f>IFERROR(AVERAGEIFS(Data!$AB:$AB, Data!$I:$I, P$87, Data!$O:$O, "Yes"), 0)</f>
        <v>0</v>
      </c>
      <c r="Q118" s="15">
        <f>IFERROR(AVERAGEIFS(Data!$AB:$AB, Data!$I:$I, Q$87, Data!$O:$O, "Yes"), 0)</f>
        <v>0</v>
      </c>
      <c r="R118" s="15">
        <f>IFERROR(AVERAGEIFS(Data!$AB:$AB, Data!$I:$I, R$87, Data!$O:$O, "Yes"), 0)</f>
        <v>0</v>
      </c>
      <c r="S118" s="15">
        <f>IFERROR(AVERAGEIFS(Data!$AB:$AB, Data!$I:$I, S$87, Data!$O:$O, "Yes"), 0)</f>
        <v>0</v>
      </c>
    </row>
    <row r="119" spans="1:19">
      <c r="A119" s="23" t="s">
        <v>62</v>
      </c>
      <c r="B119" s="24"/>
      <c r="C119" s="24"/>
      <c r="D119" s="24"/>
      <c r="E119" s="24"/>
      <c r="F119" s="25"/>
      <c r="G119" s="15">
        <f>IFERROR(AVERAGEIFS(Data!$AB:$AB, Data!$I:$I, G$87, Data!$P:$P, "Yes"), 0)</f>
        <v>0</v>
      </c>
      <c r="H119" s="15">
        <f>IFERROR(AVERAGEIFS(Data!$AB:$AB, Data!$I:$I, H$87, Data!$P:$P, "Yes"), 0)</f>
        <v>0</v>
      </c>
      <c r="I119" s="15">
        <f>IFERROR(AVERAGEIFS(Data!$AB:$AB, Data!$I:$I, I$87, Data!$P:$P, "Yes"), 0)</f>
        <v>0</v>
      </c>
      <c r="J119" s="15">
        <f>IFERROR(AVERAGEIFS(Data!$AB:$AB, Data!$I:$I, J$87, Data!$P:$P, "Yes"), 0)</f>
        <v>0</v>
      </c>
      <c r="K119" s="15">
        <f>IFERROR(AVERAGEIFS(Data!$AB:$AB, Data!$I:$I, K$87, Data!$P:$P, "Yes"), 0)</f>
        <v>0</v>
      </c>
      <c r="L119" s="15">
        <f>IFERROR(AVERAGEIFS(Data!$AB:$AB, Data!$I:$I, L$87, Data!$P:$P, "Yes"), 0)</f>
        <v>0</v>
      </c>
      <c r="M119" s="15">
        <f>IFERROR(AVERAGEIFS(Data!$AB:$AB, Data!$I:$I, M$87, Data!$P:$P, "Yes"), 0)</f>
        <v>0</v>
      </c>
      <c r="N119" s="15">
        <f>IFERROR(AVERAGEIFS(Data!$AB:$AB, Data!$I:$I, N$87, Data!$P:$P, "Yes"), 0)</f>
        <v>0</v>
      </c>
      <c r="O119" s="15">
        <f>IFERROR(AVERAGEIFS(Data!$AB:$AB, Data!$I:$I, O$87, Data!$P:$P, "Yes"), 0)</f>
        <v>0</v>
      </c>
      <c r="P119" s="15">
        <f>IFERROR(AVERAGEIFS(Data!$AB:$AB, Data!$I:$I, P$87, Data!$P:$P, "Yes"), 0)</f>
        <v>0</v>
      </c>
      <c r="Q119" s="15">
        <f>IFERROR(AVERAGEIFS(Data!$AB:$AB, Data!$I:$I, Q$87, Data!$P:$P, "Yes"), 0)</f>
        <v>0</v>
      </c>
      <c r="R119" s="15">
        <f>IFERROR(AVERAGEIFS(Data!$AB:$AB, Data!$I:$I, R$87, Data!$P:$P, "Yes"), 0)</f>
        <v>0</v>
      </c>
      <c r="S119" s="15">
        <f>IFERROR(AVERAGEIFS(Data!$AB:$AB, Data!$I:$I, S$87, Data!$P:$P, "Yes"), 0)</f>
        <v>0</v>
      </c>
    </row>
    <row r="120" spans="1:19">
      <c r="A120" s="23" t="s">
        <v>63</v>
      </c>
      <c r="B120" s="24"/>
      <c r="C120" s="24"/>
      <c r="D120" s="24"/>
      <c r="E120" s="24"/>
      <c r="F120" s="25"/>
      <c r="G120" s="15">
        <f>IFERROR(AVERAGEIFS(Data!$AB:$AB, Data!$I:$I, G$87, Data!$Q:$Q, "Yes"), 0)</f>
        <v>0</v>
      </c>
      <c r="H120" s="15">
        <f>IFERROR(AVERAGEIFS(Data!$AB:$AB, Data!$I:$I, H$87, Data!$Q:$Q, "Yes"), 0)</f>
        <v>0</v>
      </c>
      <c r="I120" s="15">
        <f>IFERROR(AVERAGEIFS(Data!$AB:$AB, Data!$I:$I, I$87, Data!$Q:$Q, "Yes"), 0)</f>
        <v>0</v>
      </c>
      <c r="J120" s="15">
        <f>IFERROR(AVERAGEIFS(Data!$AB:$AB, Data!$I:$I, J$87, Data!$Q:$Q, "Yes"), 0)</f>
        <v>0</v>
      </c>
      <c r="K120" s="15">
        <f>IFERROR(AVERAGEIFS(Data!$AB:$AB, Data!$I:$I, K$87, Data!$Q:$Q, "Yes"), 0)</f>
        <v>0</v>
      </c>
      <c r="L120" s="15">
        <f>IFERROR(AVERAGEIFS(Data!$AB:$AB, Data!$I:$I, L$87, Data!$Q:$Q, "Yes"), 0)</f>
        <v>0</v>
      </c>
      <c r="M120" s="15">
        <f>IFERROR(AVERAGEIFS(Data!$AB:$AB, Data!$I:$I, M$87, Data!$Q:$Q, "Yes"), 0)</f>
        <v>0</v>
      </c>
      <c r="N120" s="15">
        <f>IFERROR(AVERAGEIFS(Data!$AB:$AB, Data!$I:$I, N$87, Data!$Q:$Q, "Yes"), 0)</f>
        <v>0</v>
      </c>
      <c r="O120" s="15">
        <f>IFERROR(AVERAGEIFS(Data!$AB:$AB, Data!$I:$I, O$87, Data!$Q:$Q, "Yes"), 0)</f>
        <v>0</v>
      </c>
      <c r="P120" s="15">
        <f>IFERROR(AVERAGEIFS(Data!$AB:$AB, Data!$I:$I, P$87, Data!$Q:$Q, "Yes"), 0)</f>
        <v>0</v>
      </c>
      <c r="Q120" s="15">
        <f>IFERROR(AVERAGEIFS(Data!$AB:$AB, Data!$I:$I, Q$87, Data!$Q:$Q, "Yes"), 0)</f>
        <v>0</v>
      </c>
      <c r="R120" s="15">
        <f>IFERROR(AVERAGEIFS(Data!$AB:$AB, Data!$I:$I, R$87, Data!$Q:$Q, "Yes"), 0)</f>
        <v>0</v>
      </c>
      <c r="S120" s="15">
        <f>IFERROR(AVERAGEIFS(Data!$AB:$AB, Data!$I:$I, S$87, Data!$Q:$Q, "Yes"), 0)</f>
        <v>0</v>
      </c>
    </row>
    <row r="121" spans="1:19">
      <c r="A121" s="23" t="s">
        <v>70</v>
      </c>
      <c r="B121" s="24"/>
      <c r="C121" s="24"/>
      <c r="D121" s="24"/>
      <c r="E121" s="24"/>
      <c r="F121" s="25"/>
      <c r="G121" s="15">
        <f>IFERROR(AVERAGEIFS(Data!$AB:$AB, Data!$I:$I, G$87, Data!$R:$R, "Yes"), 0)</f>
        <v>0</v>
      </c>
      <c r="H121" s="15">
        <f>IFERROR(AVERAGEIFS(Data!$AB:$AB, Data!$I:$I, H$87, Data!$R:$R, "Yes"), 0)</f>
        <v>0</v>
      </c>
      <c r="I121" s="15">
        <f>IFERROR(AVERAGEIFS(Data!$AB:$AB, Data!$I:$I, I$87, Data!$R:$R, "Yes"), 0)</f>
        <v>0</v>
      </c>
      <c r="J121" s="15">
        <f>IFERROR(AVERAGEIFS(Data!$AB:$AB, Data!$I:$I, J$87, Data!$R:$R, "Yes"), 0)</f>
        <v>0</v>
      </c>
      <c r="K121" s="15">
        <f>IFERROR(AVERAGEIFS(Data!$AB:$AB, Data!$I:$I, K$87, Data!$R:$R, "Yes"), 0)</f>
        <v>0</v>
      </c>
      <c r="L121" s="15">
        <f>IFERROR(AVERAGEIFS(Data!$AB:$AB, Data!$I:$I, L$87, Data!$R:$R, "Yes"), 0)</f>
        <v>0</v>
      </c>
      <c r="M121" s="15">
        <f>IFERROR(AVERAGEIFS(Data!$AB:$AB, Data!$I:$I, M$87, Data!$R:$R, "Yes"), 0)</f>
        <v>0</v>
      </c>
      <c r="N121" s="15">
        <f>IFERROR(AVERAGEIFS(Data!$AB:$AB, Data!$I:$I, N$87, Data!$R:$R, "Yes"), 0)</f>
        <v>0</v>
      </c>
      <c r="O121" s="15">
        <f>IFERROR(AVERAGEIFS(Data!$AB:$AB, Data!$I:$I, O$87, Data!$R:$R, "Yes"), 0)</f>
        <v>0</v>
      </c>
      <c r="P121" s="15">
        <f>IFERROR(AVERAGEIFS(Data!$AB:$AB, Data!$I:$I, P$87, Data!$R:$R, "Yes"), 0)</f>
        <v>0</v>
      </c>
      <c r="Q121" s="15">
        <f>IFERROR(AVERAGEIFS(Data!$AB:$AB, Data!$I:$I, Q$87, Data!$R:$R, "Yes"), 0)</f>
        <v>0</v>
      </c>
      <c r="R121" s="15">
        <f>IFERROR(AVERAGEIFS(Data!$AB:$AB, Data!$I:$I, R$87, Data!$R:$R, "Yes"), 0)</f>
        <v>0</v>
      </c>
      <c r="S121" s="15">
        <f>IFERROR(AVERAGEIFS(Data!$AB:$AB, Data!$I:$I, S$87, Data!$R:$R, "Yes"), 0)</f>
        <v>0</v>
      </c>
    </row>
    <row r="122" spans="1:19">
      <c r="A122" s="23" t="s">
        <v>64</v>
      </c>
      <c r="B122" s="24"/>
      <c r="C122" s="24"/>
      <c r="D122" s="24"/>
      <c r="E122" s="24"/>
      <c r="F122" s="25"/>
      <c r="G122" s="15">
        <f>IFERROR(AVERAGEIFS(Data!$AB:$AB, Data!$I:$I, G$87, Data!$S:$S, "Yes"), 0)</f>
        <v>0</v>
      </c>
      <c r="H122" s="15">
        <f>IFERROR(AVERAGEIFS(Data!$AB:$AB, Data!$I:$I, H$87, Data!$S:$S, "Yes"), 0)</f>
        <v>0</v>
      </c>
      <c r="I122" s="15">
        <f>IFERROR(AVERAGEIFS(Data!$AB:$AB, Data!$I:$I, I$87, Data!$S:$S, "Yes"), 0)</f>
        <v>0</v>
      </c>
      <c r="J122" s="15">
        <f>IFERROR(AVERAGEIFS(Data!$AB:$AB, Data!$I:$I, J$87, Data!$S:$S, "Yes"), 0)</f>
        <v>0</v>
      </c>
      <c r="K122" s="15">
        <f>IFERROR(AVERAGEIFS(Data!$AB:$AB, Data!$I:$I, K$87, Data!$S:$S, "Yes"), 0)</f>
        <v>0</v>
      </c>
      <c r="L122" s="15">
        <f>IFERROR(AVERAGEIFS(Data!$AB:$AB, Data!$I:$I, L$87, Data!$S:$S, "Yes"), 0)</f>
        <v>0</v>
      </c>
      <c r="M122" s="15">
        <f>IFERROR(AVERAGEIFS(Data!$AB:$AB, Data!$I:$I, M$87, Data!$S:$S, "Yes"), 0)</f>
        <v>0</v>
      </c>
      <c r="N122" s="15">
        <f>IFERROR(AVERAGEIFS(Data!$AB:$AB, Data!$I:$I, N$87, Data!$S:$S, "Yes"), 0)</f>
        <v>0</v>
      </c>
      <c r="O122" s="15">
        <f>IFERROR(AVERAGEIFS(Data!$AB:$AB, Data!$I:$I, O$87, Data!$S:$S, "Yes"), 0)</f>
        <v>0</v>
      </c>
      <c r="P122" s="15">
        <f>IFERROR(AVERAGEIFS(Data!$AB:$AB, Data!$I:$I, P$87, Data!$S:$S, "Yes"), 0)</f>
        <v>0</v>
      </c>
      <c r="Q122" s="15">
        <f>IFERROR(AVERAGEIFS(Data!$AB:$AB, Data!$I:$I, Q$87, Data!$S:$S, "Yes"), 0)</f>
        <v>0</v>
      </c>
      <c r="R122" s="15">
        <f>IFERROR(AVERAGEIFS(Data!$AB:$AB, Data!$I:$I, R$87, Data!$S:$S, "Yes"), 0)</f>
        <v>0</v>
      </c>
      <c r="S122" s="15">
        <f>IFERROR(AVERAGEIFS(Data!$AB:$AB, Data!$I:$I, S$87, Data!$S:$S, "Yes"), 0)</f>
        <v>0</v>
      </c>
    </row>
    <row r="123" spans="1:19">
      <c r="A123" s="23" t="s">
        <v>65</v>
      </c>
      <c r="B123" s="24"/>
      <c r="C123" s="24"/>
      <c r="D123" s="24"/>
      <c r="E123" s="24"/>
      <c r="F123" s="25"/>
      <c r="G123" s="15">
        <f>IFERROR(AVERAGEIFS(Data!$AB:$AB, Data!$I:$I, G$87, Data!$T:$T, "Yes"), 0)</f>
        <v>0</v>
      </c>
      <c r="H123" s="15">
        <f>IFERROR(AVERAGEIFS(Data!$AB:$AB, Data!$I:$I, H$87, Data!$T:$T, "Yes"), 0)</f>
        <v>0</v>
      </c>
      <c r="I123" s="15">
        <f>IFERROR(AVERAGEIFS(Data!$AB:$AB, Data!$I:$I, I$87, Data!$T:$T, "Yes"), 0)</f>
        <v>0</v>
      </c>
      <c r="J123" s="15">
        <f>IFERROR(AVERAGEIFS(Data!$AB:$AB, Data!$I:$I, J$87, Data!$T:$T, "Yes"), 0)</f>
        <v>0</v>
      </c>
      <c r="K123" s="15">
        <f>IFERROR(AVERAGEIFS(Data!$AB:$AB, Data!$I:$I, K$87, Data!$T:$T, "Yes"), 0)</f>
        <v>0</v>
      </c>
      <c r="L123" s="15">
        <f>IFERROR(AVERAGEIFS(Data!$AB:$AB, Data!$I:$I, L$87, Data!$T:$T, "Yes"), 0)</f>
        <v>0</v>
      </c>
      <c r="M123" s="15">
        <f>IFERROR(AVERAGEIFS(Data!$AB:$AB, Data!$I:$I, M$87, Data!$T:$T, "Yes"), 0)</f>
        <v>0</v>
      </c>
      <c r="N123" s="15">
        <f>IFERROR(AVERAGEIFS(Data!$AB:$AB, Data!$I:$I, N$87, Data!$T:$T, "Yes"), 0)</f>
        <v>0</v>
      </c>
      <c r="O123" s="15">
        <f>IFERROR(AVERAGEIFS(Data!$AB:$AB, Data!$I:$I, O$87, Data!$T:$T, "Yes"), 0)</f>
        <v>0</v>
      </c>
      <c r="P123" s="15">
        <f>IFERROR(AVERAGEIFS(Data!$AB:$AB, Data!$I:$I, P$87, Data!$T:$T, "Yes"), 0)</f>
        <v>0</v>
      </c>
      <c r="Q123" s="15">
        <f>IFERROR(AVERAGEIFS(Data!$AB:$AB, Data!$I:$I, Q$87, Data!$T:$T, "Yes"), 0)</f>
        <v>0</v>
      </c>
      <c r="R123" s="15">
        <f>IFERROR(AVERAGEIFS(Data!$AB:$AB, Data!$I:$I, R$87, Data!$T:$T, "Yes"), 0)</f>
        <v>0</v>
      </c>
      <c r="S123" s="15">
        <f>IFERROR(AVERAGEIFS(Data!$AB:$AB, Data!$I:$I, S$87, Data!$T:$T, "Yes"), 0)</f>
        <v>0</v>
      </c>
    </row>
    <row r="124" spans="1:19">
      <c r="A124" s="23" t="s">
        <v>66</v>
      </c>
      <c r="B124" s="24"/>
      <c r="C124" s="24"/>
      <c r="D124" s="24"/>
      <c r="E124" s="24"/>
      <c r="F124" s="25"/>
      <c r="G124" s="15">
        <f>IFERROR(AVERAGEIFS(Data!$AB:$AB, Data!$I:$I, G$87, Data!$U:$U, "Yes"), 0)</f>
        <v>0</v>
      </c>
      <c r="H124" s="15">
        <f>IFERROR(AVERAGEIFS(Data!$AB:$AB, Data!$I:$I, H$87, Data!$U:$U, "Yes"), 0)</f>
        <v>0</v>
      </c>
      <c r="I124" s="15">
        <f>IFERROR(AVERAGEIFS(Data!$AB:$AB, Data!$I:$I, I$87, Data!$U:$U, "Yes"), 0)</f>
        <v>0</v>
      </c>
      <c r="J124" s="15">
        <f>IFERROR(AVERAGEIFS(Data!$AB:$AB, Data!$I:$I, J$87, Data!$U:$U, "Yes"), 0)</f>
        <v>0</v>
      </c>
      <c r="K124" s="15">
        <f>IFERROR(AVERAGEIFS(Data!$AB:$AB, Data!$I:$I, K$87, Data!$U:$U, "Yes"), 0)</f>
        <v>0</v>
      </c>
      <c r="L124" s="15">
        <f>IFERROR(AVERAGEIFS(Data!$AB:$AB, Data!$I:$I, L$87, Data!$U:$U, "Yes"), 0)</f>
        <v>0</v>
      </c>
      <c r="M124" s="15">
        <f>IFERROR(AVERAGEIFS(Data!$AB:$AB, Data!$I:$I, M$87, Data!$U:$U, "Yes"), 0)</f>
        <v>0</v>
      </c>
      <c r="N124" s="15">
        <f>IFERROR(AVERAGEIFS(Data!$AB:$AB, Data!$I:$I, N$87, Data!$U:$U, "Yes"), 0)</f>
        <v>0</v>
      </c>
      <c r="O124" s="15">
        <f>IFERROR(AVERAGEIFS(Data!$AB:$AB, Data!$I:$I, O$87, Data!$U:$U, "Yes"), 0)</f>
        <v>0</v>
      </c>
      <c r="P124" s="15">
        <f>IFERROR(AVERAGEIFS(Data!$AB:$AB, Data!$I:$I, P$87, Data!$U:$U, "Yes"), 0)</f>
        <v>0</v>
      </c>
      <c r="Q124" s="15">
        <f>IFERROR(AVERAGEIFS(Data!$AB:$AB, Data!$I:$I, Q$87, Data!$U:$U, "Yes"), 0)</f>
        <v>0</v>
      </c>
      <c r="R124" s="15">
        <f>IFERROR(AVERAGEIFS(Data!$AB:$AB, Data!$I:$I, R$87, Data!$U:$U, "Yes"), 0)</f>
        <v>0</v>
      </c>
      <c r="S124" s="15">
        <f>IFERROR(AVERAGEIFS(Data!$AB:$AB, Data!$I:$I, S$87, Data!$U:$U, "Yes"), 0)</f>
        <v>0</v>
      </c>
    </row>
    <row r="125" spans="1:19">
      <c r="A125" s="14"/>
      <c r="B125" s="14"/>
      <c r="C125" s="14"/>
      <c r="D125" s="14"/>
      <c r="E125" s="14"/>
      <c r="F125" s="14"/>
      <c r="G125" s="11"/>
      <c r="H125" s="11"/>
      <c r="I125" s="11"/>
      <c r="J125" s="11"/>
      <c r="K125" s="11"/>
      <c r="L125" s="11"/>
      <c r="M125" s="11"/>
      <c r="N125" s="11"/>
      <c r="O125" s="11"/>
      <c r="P125" s="11"/>
      <c r="Q125" s="11"/>
      <c r="R125" s="11"/>
      <c r="S125" s="11"/>
    </row>
    <row r="126" spans="1:19" ht="18">
      <c r="A126" s="1" t="s">
        <v>71</v>
      </c>
    </row>
    <row r="127" spans="1:19">
      <c r="A127" s="32"/>
      <c r="B127" s="33"/>
      <c r="C127" s="33"/>
      <c r="D127" s="33"/>
      <c r="E127" s="33"/>
      <c r="F127" s="34"/>
      <c r="G127" s="5">
        <v>0</v>
      </c>
      <c r="H127" s="5">
        <v>1</v>
      </c>
      <c r="I127" s="5">
        <v>2</v>
      </c>
      <c r="J127" s="5">
        <v>3</v>
      </c>
      <c r="K127" s="5">
        <v>4</v>
      </c>
      <c r="L127" s="5">
        <v>5</v>
      </c>
      <c r="M127" s="5">
        <v>6</v>
      </c>
      <c r="N127" s="5">
        <v>7</v>
      </c>
      <c r="O127" s="5">
        <v>8</v>
      </c>
      <c r="P127" s="5">
        <v>9</v>
      </c>
      <c r="Q127" s="5">
        <v>10</v>
      </c>
      <c r="R127" s="5">
        <v>11</v>
      </c>
      <c r="S127" s="5">
        <v>12</v>
      </c>
    </row>
    <row r="128" spans="1:19">
      <c r="A128" s="29" t="s">
        <v>5</v>
      </c>
      <c r="B128" s="30"/>
      <c r="C128" s="30"/>
      <c r="D128" s="30"/>
      <c r="E128" s="30"/>
      <c r="F128" s="31"/>
      <c r="G128" s="3">
        <f>COUNTIFS(Data!$K:$K, $A128, Data!$I:$I, G$127, Data!$AC:$AC, "Yes")</f>
        <v>0</v>
      </c>
      <c r="H128" s="3">
        <f>COUNTIFS(Data!$K:$K, $A128, Data!$I:$I, H$127, Data!$AC:$AC, "Yes")</f>
        <v>0</v>
      </c>
      <c r="I128" s="3">
        <f>COUNTIFS(Data!$K:$K, $A128, Data!$I:$I, I$127, Data!$AC:$AC, "Yes")</f>
        <v>0</v>
      </c>
      <c r="J128" s="3">
        <f>COUNTIFS(Data!$K:$K, $A128, Data!$I:$I, J$127, Data!$AC:$AC, "Yes")</f>
        <v>0</v>
      </c>
      <c r="K128" s="3">
        <f>COUNTIFS(Data!$K:$K, $A128, Data!$I:$I, K$127, Data!$AC:$AC, "Yes")</f>
        <v>0</v>
      </c>
      <c r="L128" s="3">
        <f>COUNTIFS(Data!$K:$K, $A128, Data!$I:$I, L$127, Data!$AC:$AC, "Yes")</f>
        <v>0</v>
      </c>
      <c r="M128" s="3">
        <f>COUNTIFS(Data!$K:$K, $A128, Data!$I:$I, M$127, Data!$AC:$AC, "Yes")</f>
        <v>0</v>
      </c>
      <c r="N128" s="3">
        <f>COUNTIFS(Data!$K:$K, $A128, Data!$I:$I, N$127, Data!$AC:$AC, "Yes")</f>
        <v>0</v>
      </c>
      <c r="O128" s="3">
        <f>COUNTIFS(Data!$K:$K, $A128, Data!$I:$I, O$127, Data!$AC:$AC, "Yes")</f>
        <v>0</v>
      </c>
      <c r="P128" s="3">
        <f>COUNTIFS(Data!$K:$K, $A128, Data!$I:$I, P$127, Data!$AC:$AC, "Yes")</f>
        <v>0</v>
      </c>
      <c r="Q128" s="3">
        <f>COUNTIFS(Data!$K:$K, $A128, Data!$I:$I, Q$127, Data!$AC:$AC, "Yes")</f>
        <v>0</v>
      </c>
      <c r="R128" s="3">
        <f>COUNTIFS(Data!$K:$K, $A128, Data!$I:$I, R$127, Data!$AC:$AC, "Yes")</f>
        <v>0</v>
      </c>
      <c r="S128" s="3">
        <f>COUNTIFS(Data!$K:$K, $A128, Data!$I:$I, S$127, Data!$AC:$AC, "Yes")</f>
        <v>0</v>
      </c>
    </row>
    <row r="129" spans="1:19">
      <c r="A129" s="29" t="s">
        <v>8</v>
      </c>
      <c r="B129" s="30"/>
      <c r="C129" s="30"/>
      <c r="D129" s="30"/>
      <c r="E129" s="30"/>
      <c r="F129" s="31"/>
      <c r="G129" s="3">
        <f>COUNTIFS(Data!$K:$K, $A129, Data!$I:$I, G$127, Data!$AC:$AC, "Yes")</f>
        <v>0</v>
      </c>
      <c r="H129" s="3">
        <f>COUNTIFS(Data!$K:$K, $A129, Data!$I:$I, H$127, Data!$AC:$AC, "Yes")</f>
        <v>0</v>
      </c>
      <c r="I129" s="3">
        <f>COUNTIFS(Data!$K:$K, $A129, Data!$I:$I, I$127, Data!$AC:$AC, "Yes")</f>
        <v>0</v>
      </c>
      <c r="J129" s="3">
        <f>COUNTIFS(Data!$K:$K, $A129, Data!$I:$I, J$127, Data!$AC:$AC, "Yes")</f>
        <v>0</v>
      </c>
      <c r="K129" s="3">
        <f>COUNTIFS(Data!$K:$K, $A129, Data!$I:$I, K$127, Data!$AC:$AC, "Yes")</f>
        <v>0</v>
      </c>
      <c r="L129" s="3">
        <f>COUNTIFS(Data!$K:$K, $A129, Data!$I:$I, L$127, Data!$AC:$AC, "Yes")</f>
        <v>0</v>
      </c>
      <c r="M129" s="3">
        <f>COUNTIFS(Data!$K:$K, $A129, Data!$I:$I, M$127, Data!$AC:$AC, "Yes")</f>
        <v>0</v>
      </c>
      <c r="N129" s="3">
        <f>COUNTIFS(Data!$K:$K, $A129, Data!$I:$I, N$127, Data!$AC:$AC, "Yes")</f>
        <v>0</v>
      </c>
      <c r="O129" s="3">
        <f>COUNTIFS(Data!$K:$K, $A129, Data!$I:$I, O$127, Data!$AC:$AC, "Yes")</f>
        <v>0</v>
      </c>
      <c r="P129" s="3">
        <f>COUNTIFS(Data!$K:$K, $A129, Data!$I:$I, P$127, Data!$AC:$AC, "Yes")</f>
        <v>0</v>
      </c>
      <c r="Q129" s="3">
        <f>COUNTIFS(Data!$K:$K, $A129, Data!$I:$I, Q$127, Data!$AC:$AC, "Yes")</f>
        <v>0</v>
      </c>
      <c r="R129" s="3">
        <f>COUNTIFS(Data!$K:$K, $A129, Data!$I:$I, R$127, Data!$AC:$AC, "Yes")</f>
        <v>0</v>
      </c>
      <c r="S129" s="3">
        <f>COUNTIFS(Data!$K:$K, $A129, Data!$I:$I, S$127, Data!$AC:$AC, "Yes")</f>
        <v>0</v>
      </c>
    </row>
    <row r="130" spans="1:19">
      <c r="A130" s="29" t="s">
        <v>6</v>
      </c>
      <c r="B130" s="30"/>
      <c r="C130" s="30"/>
      <c r="D130" s="30"/>
      <c r="E130" s="30"/>
      <c r="F130" s="31"/>
      <c r="G130" s="3">
        <f>COUNTIFS(Data!$K:$K, $A130, Data!$I:$I, G$127, Data!$AC:$AC, "Yes")</f>
        <v>0</v>
      </c>
      <c r="H130" s="3">
        <f>COUNTIFS(Data!$K:$K, $A130, Data!$I:$I, H$127, Data!$AC:$AC, "Yes")</f>
        <v>0</v>
      </c>
      <c r="I130" s="3">
        <f>COUNTIFS(Data!$K:$K, $A130, Data!$I:$I, I$127, Data!$AC:$AC, "Yes")</f>
        <v>0</v>
      </c>
      <c r="J130" s="3">
        <f>COUNTIFS(Data!$K:$K, $A130, Data!$I:$I, J$127, Data!$AC:$AC, "Yes")</f>
        <v>0</v>
      </c>
      <c r="K130" s="3">
        <f>COUNTIFS(Data!$K:$K, $A130, Data!$I:$I, K$127, Data!$AC:$AC, "Yes")</f>
        <v>0</v>
      </c>
      <c r="L130" s="3">
        <f>COUNTIFS(Data!$K:$K, $A130, Data!$I:$I, L$127, Data!$AC:$AC, "Yes")</f>
        <v>0</v>
      </c>
      <c r="M130" s="3">
        <f>COUNTIFS(Data!$K:$K, $A130, Data!$I:$I, M$127, Data!$AC:$AC, "Yes")</f>
        <v>0</v>
      </c>
      <c r="N130" s="3">
        <f>COUNTIFS(Data!$K:$K, $A130, Data!$I:$I, N$127, Data!$AC:$AC, "Yes")</f>
        <v>0</v>
      </c>
      <c r="O130" s="3">
        <f>COUNTIFS(Data!$K:$K, $A130, Data!$I:$I, O$127, Data!$AC:$AC, "Yes")</f>
        <v>0</v>
      </c>
      <c r="P130" s="3">
        <f>COUNTIFS(Data!$K:$K, $A130, Data!$I:$I, P$127, Data!$AC:$AC, "Yes")</f>
        <v>0</v>
      </c>
      <c r="Q130" s="3">
        <f>COUNTIFS(Data!$K:$K, $A130, Data!$I:$I, Q$127, Data!$AC:$AC, "Yes")</f>
        <v>0</v>
      </c>
      <c r="R130" s="3">
        <f>COUNTIFS(Data!$K:$K, $A130, Data!$I:$I, R$127, Data!$AC:$AC, "Yes")</f>
        <v>0</v>
      </c>
      <c r="S130" s="3">
        <f>COUNTIFS(Data!$K:$K, $A130, Data!$I:$I, S$127, Data!$AC:$AC, "Yes")</f>
        <v>0</v>
      </c>
    </row>
    <row r="131" spans="1:19">
      <c r="A131" s="29" t="s">
        <v>51</v>
      </c>
      <c r="B131" s="30"/>
      <c r="C131" s="30"/>
      <c r="D131" s="30"/>
      <c r="E131" s="30"/>
      <c r="F131" s="31"/>
      <c r="G131" s="3">
        <f>COUNTIFS(Data!$K:$K, $A131, Data!$I:$I, G$127, Data!$AC:$AC, "Yes")</f>
        <v>0</v>
      </c>
      <c r="H131" s="3">
        <f>COUNTIFS(Data!$K:$K, $A131, Data!$I:$I, H$127, Data!$AC:$AC, "Yes")</f>
        <v>0</v>
      </c>
      <c r="I131" s="3">
        <f>COUNTIFS(Data!$K:$K, $A131, Data!$I:$I, I$127, Data!$AC:$AC, "Yes")</f>
        <v>0</v>
      </c>
      <c r="J131" s="3">
        <f>COUNTIFS(Data!$K:$K, $A131, Data!$I:$I, J$127, Data!$AC:$AC, "Yes")</f>
        <v>0</v>
      </c>
      <c r="K131" s="3">
        <f>COUNTIFS(Data!$K:$K, $A131, Data!$I:$I, K$127, Data!$AC:$AC, "Yes")</f>
        <v>0</v>
      </c>
      <c r="L131" s="3">
        <f>COUNTIFS(Data!$K:$K, $A131, Data!$I:$I, L$127, Data!$AC:$AC, "Yes")</f>
        <v>0</v>
      </c>
      <c r="M131" s="3">
        <f>COUNTIFS(Data!$K:$K, $A131, Data!$I:$I, M$127, Data!$AC:$AC, "Yes")</f>
        <v>0</v>
      </c>
      <c r="N131" s="3">
        <f>COUNTIFS(Data!$K:$K, $A131, Data!$I:$I, N$127, Data!$AC:$AC, "Yes")</f>
        <v>0</v>
      </c>
      <c r="O131" s="3">
        <f>COUNTIFS(Data!$K:$K, $A131, Data!$I:$I, O$127, Data!$AC:$AC, "Yes")</f>
        <v>0</v>
      </c>
      <c r="P131" s="3">
        <f>COUNTIFS(Data!$K:$K, $A131, Data!$I:$I, P$127, Data!$AC:$AC, "Yes")</f>
        <v>0</v>
      </c>
      <c r="Q131" s="3">
        <f>COUNTIFS(Data!$K:$K, $A131, Data!$I:$I, Q$127, Data!$AC:$AC, "Yes")</f>
        <v>0</v>
      </c>
      <c r="R131" s="3">
        <f>COUNTIFS(Data!$K:$K, $A131, Data!$I:$I, R$127, Data!$AC:$AC, "Yes")</f>
        <v>0</v>
      </c>
      <c r="S131" s="3">
        <f>COUNTIFS(Data!$K:$K, $A131, Data!$I:$I, S$127, Data!$AC:$AC, "Yes")</f>
        <v>0</v>
      </c>
    </row>
    <row r="132" spans="1:19">
      <c r="A132" s="23" t="s">
        <v>9</v>
      </c>
      <c r="B132" s="24"/>
      <c r="C132" s="24"/>
      <c r="D132" s="24"/>
      <c r="E132" s="24"/>
      <c r="F132" s="25"/>
      <c r="G132" s="3">
        <f>COUNTIFS(Data!$K:$K, $A132, Data!$I:$I, G$127, Data!$AC:$AC, "Yes")</f>
        <v>0</v>
      </c>
      <c r="H132" s="3">
        <f>COUNTIFS(Data!$K:$K, $A132, Data!$I:$I, H$127, Data!$AC:$AC, "Yes")</f>
        <v>0</v>
      </c>
      <c r="I132" s="3">
        <f>COUNTIFS(Data!$K:$K, $A132, Data!$I:$I, I$127, Data!$AC:$AC, "Yes")</f>
        <v>0</v>
      </c>
      <c r="J132" s="3">
        <f>COUNTIFS(Data!$K:$K, $A132, Data!$I:$I, J$127, Data!$AC:$AC, "Yes")</f>
        <v>0</v>
      </c>
      <c r="K132" s="3">
        <f>COUNTIFS(Data!$K:$K, $A132, Data!$I:$I, K$127, Data!$AC:$AC, "Yes")</f>
        <v>0</v>
      </c>
      <c r="L132" s="3">
        <f>COUNTIFS(Data!$K:$K, $A132, Data!$I:$I, L$127, Data!$AC:$AC, "Yes")</f>
        <v>0</v>
      </c>
      <c r="M132" s="3">
        <f>COUNTIFS(Data!$K:$K, $A132, Data!$I:$I, M$127, Data!$AC:$AC, "Yes")</f>
        <v>0</v>
      </c>
      <c r="N132" s="3">
        <f>COUNTIFS(Data!$K:$K, $A132, Data!$I:$I, N$127, Data!$AC:$AC, "Yes")</f>
        <v>0</v>
      </c>
      <c r="O132" s="3">
        <f>COUNTIFS(Data!$K:$K, $A132, Data!$I:$I, O$127, Data!$AC:$AC, "Yes")</f>
        <v>0</v>
      </c>
      <c r="P132" s="3">
        <f>COUNTIFS(Data!$K:$K, $A132, Data!$I:$I, P$127, Data!$AC:$AC, "Yes")</f>
        <v>0</v>
      </c>
      <c r="Q132" s="3">
        <f>COUNTIFS(Data!$K:$K, $A132, Data!$I:$I, Q$127, Data!$AC:$AC, "Yes")</f>
        <v>0</v>
      </c>
      <c r="R132" s="3">
        <f>COUNTIFS(Data!$K:$K, $A132, Data!$I:$I, R$127, Data!$AC:$AC, "Yes")</f>
        <v>0</v>
      </c>
      <c r="S132" s="3">
        <f>COUNTIFS(Data!$K:$K, $A132, Data!$I:$I, S$127, Data!$AC:$AC, "Yes")</f>
        <v>0</v>
      </c>
    </row>
    <row r="133" spans="1:19">
      <c r="A133" s="23" t="s">
        <v>52</v>
      </c>
      <c r="B133" s="24"/>
      <c r="C133" s="24"/>
      <c r="D133" s="24"/>
      <c r="E133" s="24"/>
      <c r="F133" s="25"/>
      <c r="G133" s="3">
        <f>COUNTIFS(Data!$K:$K, $A133, Data!$I:$I, G$127, Data!$AC:$AC, "Yes")</f>
        <v>0</v>
      </c>
      <c r="H133" s="3">
        <f>COUNTIFS(Data!$K:$K, $A133, Data!$I:$I, H$127, Data!$AC:$AC, "Yes")</f>
        <v>0</v>
      </c>
      <c r="I133" s="3">
        <f>COUNTIFS(Data!$K:$K, $A133, Data!$I:$I, I$127, Data!$AC:$AC, "Yes")</f>
        <v>0</v>
      </c>
      <c r="J133" s="3">
        <f>COUNTIFS(Data!$K:$K, $A133, Data!$I:$I, J$127, Data!$AC:$AC, "Yes")</f>
        <v>0</v>
      </c>
      <c r="K133" s="3">
        <f>COUNTIFS(Data!$K:$K, $A133, Data!$I:$I, K$127, Data!$AC:$AC, "Yes")</f>
        <v>0</v>
      </c>
      <c r="L133" s="3">
        <f>COUNTIFS(Data!$K:$K, $A133, Data!$I:$I, L$127, Data!$AC:$AC, "Yes")</f>
        <v>0</v>
      </c>
      <c r="M133" s="3">
        <f>COUNTIFS(Data!$K:$K, $A133, Data!$I:$I, M$127, Data!$AC:$AC, "Yes")</f>
        <v>0</v>
      </c>
      <c r="N133" s="3">
        <f>COUNTIFS(Data!$K:$K, $A133, Data!$I:$I, N$127, Data!$AC:$AC, "Yes")</f>
        <v>0</v>
      </c>
      <c r="O133" s="3">
        <f>COUNTIFS(Data!$K:$K, $A133, Data!$I:$I, O$127, Data!$AC:$AC, "Yes")</f>
        <v>0</v>
      </c>
      <c r="P133" s="3">
        <f>COUNTIFS(Data!$K:$K, $A133, Data!$I:$I, P$127, Data!$AC:$AC, "Yes")</f>
        <v>0</v>
      </c>
      <c r="Q133" s="3">
        <f>COUNTIFS(Data!$K:$K, $A133, Data!$I:$I, Q$127, Data!$AC:$AC, "Yes")</f>
        <v>0</v>
      </c>
      <c r="R133" s="3">
        <f>COUNTIFS(Data!$K:$K, $A133, Data!$I:$I, R$127, Data!$AC:$AC, "Yes")</f>
        <v>0</v>
      </c>
      <c r="S133" s="3">
        <f>COUNTIFS(Data!$K:$K, $A133, Data!$I:$I, S$127, Data!$AC:$AC, "Yes")</f>
        <v>0</v>
      </c>
    </row>
    <row r="134" spans="1:19">
      <c r="A134" s="23" t="s">
        <v>14</v>
      </c>
      <c r="B134" s="24"/>
      <c r="C134" s="24"/>
      <c r="D134" s="24"/>
      <c r="E134" s="24"/>
      <c r="F134" s="25"/>
      <c r="G134" s="3">
        <f>COUNTIFS(Data!$K:$K, $A134, Data!$I:$I, G$127, Data!$AC:$AC, "Yes")</f>
        <v>0</v>
      </c>
      <c r="H134" s="3">
        <f>COUNTIFS(Data!$K:$K, $A134, Data!$I:$I, H$127, Data!$AC:$AC, "Yes")</f>
        <v>0</v>
      </c>
      <c r="I134" s="3">
        <f>COUNTIFS(Data!$K:$K, $A134, Data!$I:$I, I$127, Data!$AC:$AC, "Yes")</f>
        <v>0</v>
      </c>
      <c r="J134" s="3">
        <f>COUNTIFS(Data!$K:$K, $A134, Data!$I:$I, J$127, Data!$AC:$AC, "Yes")</f>
        <v>0</v>
      </c>
      <c r="K134" s="3">
        <f>COUNTIFS(Data!$K:$K, $A134, Data!$I:$I, K$127, Data!$AC:$AC, "Yes")</f>
        <v>0</v>
      </c>
      <c r="L134" s="3">
        <f>COUNTIFS(Data!$K:$K, $A134, Data!$I:$I, L$127, Data!$AC:$AC, "Yes")</f>
        <v>0</v>
      </c>
      <c r="M134" s="3">
        <f>COUNTIFS(Data!$K:$K, $A134, Data!$I:$I, M$127, Data!$AC:$AC, "Yes")</f>
        <v>0</v>
      </c>
      <c r="N134" s="3">
        <f>COUNTIFS(Data!$K:$K, $A134, Data!$I:$I, N$127, Data!$AC:$AC, "Yes")</f>
        <v>0</v>
      </c>
      <c r="O134" s="3">
        <f>COUNTIFS(Data!$K:$K, $A134, Data!$I:$I, O$127, Data!$AC:$AC, "Yes")</f>
        <v>0</v>
      </c>
      <c r="P134" s="3">
        <f>COUNTIFS(Data!$K:$K, $A134, Data!$I:$I, P$127, Data!$AC:$AC, "Yes")</f>
        <v>0</v>
      </c>
      <c r="Q134" s="3">
        <f>COUNTIFS(Data!$K:$K, $A134, Data!$I:$I, Q$127, Data!$AC:$AC, "Yes")</f>
        <v>0</v>
      </c>
      <c r="R134" s="3">
        <f>COUNTIFS(Data!$K:$K, $A134, Data!$I:$I, R$127, Data!$AC:$AC, "Yes")</f>
        <v>0</v>
      </c>
      <c r="S134" s="3">
        <f>COUNTIFS(Data!$K:$K, $A134, Data!$I:$I, S$127, Data!$AC:$AC, "Yes")</f>
        <v>0</v>
      </c>
    </row>
    <row r="135" spans="1:19">
      <c r="A135" s="23" t="s">
        <v>15</v>
      </c>
      <c r="B135" s="24"/>
      <c r="C135" s="24"/>
      <c r="D135" s="24"/>
      <c r="E135" s="24"/>
      <c r="F135" s="25"/>
      <c r="G135" s="10">
        <f>COUNTIFS(Data!$I:$I, G$127, Data!$AC:$AC, "Yes", Data!$N:$N, "Yes")</f>
        <v>0</v>
      </c>
      <c r="H135" s="10">
        <f>COUNTIFS(Data!$I:$I, H$127, Data!$AC:$AC, "Yes", Data!$N:$N, "Yes")</f>
        <v>0</v>
      </c>
      <c r="I135" s="10">
        <f>COUNTIFS(Data!$I:$I, I$127, Data!$AC:$AC, "Yes", Data!$N:$N, "Yes")</f>
        <v>0</v>
      </c>
      <c r="J135" s="10">
        <f>COUNTIFS(Data!$I:$I, J$127, Data!$AC:$AC, "Yes", Data!$N:$N, "Yes")</f>
        <v>0</v>
      </c>
      <c r="K135" s="10">
        <f>COUNTIFS(Data!$I:$I, K$127, Data!$AC:$AC, "Yes", Data!$N:$N, "Yes")</f>
        <v>0</v>
      </c>
      <c r="L135" s="10">
        <f>COUNTIFS(Data!$I:$I, L$127, Data!$AC:$AC, "Yes", Data!$N:$N, "Yes")</f>
        <v>0</v>
      </c>
      <c r="M135" s="10">
        <f>COUNTIFS(Data!$I:$I, M$127, Data!$AC:$AC, "Yes", Data!$N:$N, "Yes")</f>
        <v>0</v>
      </c>
      <c r="N135" s="10">
        <f>COUNTIFS(Data!$I:$I, N$127, Data!$AC:$AC, "Yes", Data!$N:$N, "Yes")</f>
        <v>0</v>
      </c>
      <c r="O135" s="10">
        <f>COUNTIFS(Data!$I:$I, O$127, Data!$AC:$AC, "Yes", Data!$N:$N, "Yes")</f>
        <v>0</v>
      </c>
      <c r="P135" s="10">
        <f>COUNTIFS(Data!$I:$I, P$127, Data!$AC:$AC, "Yes", Data!$N:$N, "Yes")</f>
        <v>0</v>
      </c>
      <c r="Q135" s="10">
        <f>COUNTIFS(Data!$I:$I, Q$127, Data!$AC:$AC, "Yes", Data!$N:$N, "Yes")</f>
        <v>0</v>
      </c>
      <c r="R135" s="10">
        <f>COUNTIFS(Data!$I:$I, R$127, Data!$AC:$AC, "Yes", Data!$N:$N, "Yes")</f>
        <v>0</v>
      </c>
      <c r="S135" s="10">
        <f>COUNTIFS(Data!$I:$I, S$127, Data!$AC:$AC, "Yes", Data!$N:$N, "Yes")</f>
        <v>0</v>
      </c>
    </row>
    <row r="136" spans="1:19">
      <c r="A136" s="23" t="s">
        <v>16</v>
      </c>
      <c r="B136" s="24"/>
      <c r="C136" s="24"/>
      <c r="D136" s="24"/>
      <c r="E136" s="24"/>
      <c r="F136" s="25"/>
      <c r="G136" s="10">
        <f>COUNTIFS(Data!$I:$I, G$127, Data!$AC:$AC, "Yes", Data!$L:$L, "Yes")</f>
        <v>0</v>
      </c>
      <c r="H136" s="10">
        <f>COUNTIFS(Data!$I:$I, H$127, Data!$AC:$AC, "Yes", Data!$L:$L, "Yes")</f>
        <v>0</v>
      </c>
      <c r="I136" s="10">
        <f>COUNTIFS(Data!$I:$I, I$127, Data!$AC:$AC, "Yes", Data!$L:$L, "Yes")</f>
        <v>0</v>
      </c>
      <c r="J136" s="10">
        <f>COUNTIFS(Data!$I:$I, J$127, Data!$AC:$AC, "Yes", Data!$L:$L, "Yes")</f>
        <v>0</v>
      </c>
      <c r="K136" s="10">
        <f>COUNTIFS(Data!$I:$I, K$127, Data!$AC:$AC, "Yes", Data!$L:$L, "Yes")</f>
        <v>0</v>
      </c>
      <c r="L136" s="10">
        <f>COUNTIFS(Data!$I:$I, L$127, Data!$AC:$AC, "Yes", Data!$L:$L, "Yes")</f>
        <v>0</v>
      </c>
      <c r="M136" s="10">
        <f>COUNTIFS(Data!$I:$I, M$127, Data!$AC:$AC, "Yes", Data!$L:$L, "Yes")</f>
        <v>0</v>
      </c>
      <c r="N136" s="10">
        <f>COUNTIFS(Data!$I:$I, N$127, Data!$AC:$AC, "Yes", Data!$L:$L, "Yes")</f>
        <v>0</v>
      </c>
      <c r="O136" s="10">
        <f>COUNTIFS(Data!$I:$I, O$127, Data!$AC:$AC, "Yes", Data!$L:$L, "Yes")</f>
        <v>0</v>
      </c>
      <c r="P136" s="10">
        <f>COUNTIFS(Data!$I:$I, P$127, Data!$AC:$AC, "Yes", Data!$L:$L, "Yes")</f>
        <v>0</v>
      </c>
      <c r="Q136" s="10">
        <f>COUNTIFS(Data!$I:$I, Q$127, Data!$AC:$AC, "Yes", Data!$L:$L, "Yes")</f>
        <v>0</v>
      </c>
      <c r="R136" s="10">
        <f>COUNTIFS(Data!$I:$I, R$127, Data!$AC:$AC, "Yes", Data!$L:$L, "Yes")</f>
        <v>0</v>
      </c>
      <c r="S136" s="10">
        <f>COUNTIFS(Data!$I:$I, S$127, Data!$AC:$AC, "Yes", Data!$L:$L, "Yes")</f>
        <v>0</v>
      </c>
    </row>
    <row r="137" spans="1:19">
      <c r="A137" s="23">
        <v>504</v>
      </c>
      <c r="B137" s="24"/>
      <c r="C137" s="24"/>
      <c r="D137" s="24"/>
      <c r="E137" s="24"/>
      <c r="F137" s="25"/>
      <c r="G137" s="10">
        <f>COUNTIFS(Data!$I:$I, G$127, Data!$AC:$AC, "Yes", Data!$M:$M, "Yes")</f>
        <v>0</v>
      </c>
      <c r="H137" s="10">
        <f>COUNTIFS(Data!$I:$I, H$127, Data!$AC:$AC, "Yes", Data!$M:$M, "Yes")</f>
        <v>0</v>
      </c>
      <c r="I137" s="10">
        <f>COUNTIFS(Data!$I:$I, I$127, Data!$AC:$AC, "Yes", Data!$M:$M, "Yes")</f>
        <v>0</v>
      </c>
      <c r="J137" s="10">
        <f>COUNTIFS(Data!$I:$I, J$127, Data!$AC:$AC, "Yes", Data!$M:$M, "Yes")</f>
        <v>0</v>
      </c>
      <c r="K137" s="10">
        <f>COUNTIFS(Data!$I:$I, K$127, Data!$AC:$AC, "Yes", Data!$M:$M, "Yes")</f>
        <v>0</v>
      </c>
      <c r="L137" s="10">
        <f>COUNTIFS(Data!$I:$I, L$127, Data!$AC:$AC, "Yes", Data!$M:$M, "Yes")</f>
        <v>0</v>
      </c>
      <c r="M137" s="10">
        <f>COUNTIFS(Data!$I:$I, M$127, Data!$AC:$AC, "Yes", Data!$M:$M, "Yes")</f>
        <v>0</v>
      </c>
      <c r="N137" s="10">
        <f>COUNTIFS(Data!$I:$I, N$127, Data!$AC:$AC, "Yes", Data!$M:$M, "Yes")</f>
        <v>0</v>
      </c>
      <c r="O137" s="10">
        <f>COUNTIFS(Data!$I:$I, O$127, Data!$AC:$AC, "Yes", Data!$M:$M, "Yes")</f>
        <v>0</v>
      </c>
      <c r="P137" s="10">
        <f>COUNTIFS(Data!$I:$I, P$127, Data!$AC:$AC, "Yes", Data!$M:$M, "Yes")</f>
        <v>0</v>
      </c>
      <c r="Q137" s="10">
        <f>COUNTIFS(Data!$I:$I, Q$127, Data!$AC:$AC, "Yes", Data!$M:$M, "Yes")</f>
        <v>0</v>
      </c>
      <c r="R137" s="10">
        <f>COUNTIFS(Data!$I:$I, R$127, Data!$AC:$AC, "Yes", Data!$M:$M, "Yes")</f>
        <v>0</v>
      </c>
      <c r="S137" s="10">
        <f>COUNTIFS(Data!$I:$I, S$127, Data!$AC:$AC, "Yes", Data!$M:$M, "Yes")</f>
        <v>0</v>
      </c>
    </row>
    <row r="138" spans="1:19">
      <c r="A138" s="23" t="s">
        <v>17</v>
      </c>
      <c r="B138" s="24"/>
      <c r="C138" s="24"/>
      <c r="D138" s="24"/>
      <c r="E138" s="24"/>
      <c r="F138" s="25"/>
      <c r="G138" s="10">
        <f>COUNTIFS(Data!$I:$I, G$127, Data!$AC:$AC, "Yes", Data!$O:$O, "Yes")</f>
        <v>0</v>
      </c>
      <c r="H138" s="10">
        <f>COUNTIFS(Data!$I:$I, H$127, Data!$AC:$AC, "Yes", Data!$O:$O, "Yes")</f>
        <v>0</v>
      </c>
      <c r="I138" s="10">
        <f>COUNTIFS(Data!$I:$I, I$127, Data!$AC:$AC, "Yes", Data!$O:$O, "Yes")</f>
        <v>0</v>
      </c>
      <c r="J138" s="10">
        <f>COUNTIFS(Data!$I:$I, J$127, Data!$AC:$AC, "Yes", Data!$O:$O, "Yes")</f>
        <v>0</v>
      </c>
      <c r="K138" s="10">
        <f>COUNTIFS(Data!$I:$I, K$127, Data!$AC:$AC, "Yes", Data!$O:$O, "Yes")</f>
        <v>0</v>
      </c>
      <c r="L138" s="10">
        <f>COUNTIFS(Data!$I:$I, L$127, Data!$AC:$AC, "Yes", Data!$O:$O, "Yes")</f>
        <v>0</v>
      </c>
      <c r="M138" s="10">
        <f>COUNTIFS(Data!$I:$I, M$127, Data!$AC:$AC, "Yes", Data!$O:$O, "Yes")</f>
        <v>0</v>
      </c>
      <c r="N138" s="10">
        <f>COUNTIFS(Data!$I:$I, N$127, Data!$AC:$AC, "Yes", Data!$O:$O, "Yes")</f>
        <v>0</v>
      </c>
      <c r="O138" s="10">
        <f>COUNTIFS(Data!$I:$I, O$127, Data!$AC:$AC, "Yes", Data!$O:$O, "Yes")</f>
        <v>0</v>
      </c>
      <c r="P138" s="10">
        <f>COUNTIFS(Data!$I:$I, P$127, Data!$AC:$AC, "Yes", Data!$O:$O, "Yes")</f>
        <v>0</v>
      </c>
      <c r="Q138" s="10">
        <f>COUNTIFS(Data!$I:$I, Q$127, Data!$AC:$AC, "Yes", Data!$O:$O, "Yes")</f>
        <v>0</v>
      </c>
      <c r="R138" s="10">
        <f>COUNTIFS(Data!$I:$I, R$127, Data!$AC:$AC, "Yes", Data!$O:$O, "Yes")</f>
        <v>0</v>
      </c>
      <c r="S138" s="10">
        <f>COUNTIFS(Data!$I:$I, S$127, Data!$AC:$AC, "Yes", Data!$O:$O, "Yes")</f>
        <v>0</v>
      </c>
    </row>
    <row r="139" spans="1:19">
      <c r="A139" s="23" t="s">
        <v>62</v>
      </c>
      <c r="B139" s="24"/>
      <c r="C139" s="24"/>
      <c r="D139" s="24"/>
      <c r="E139" s="24"/>
      <c r="F139" s="25"/>
      <c r="G139" s="10">
        <f>COUNTIFS(Data!$I:$I, G$127, Data!$AC:$AC, "Yes", Data!$P:$P, "Yes")</f>
        <v>0</v>
      </c>
      <c r="H139" s="10">
        <f>COUNTIFS(Data!$I:$I, H$127, Data!$AC:$AC, "Yes", Data!$P:$P, "Yes")</f>
        <v>0</v>
      </c>
      <c r="I139" s="10">
        <f>COUNTIFS(Data!$I:$I, I$127, Data!$AC:$AC, "Yes", Data!$P:$P, "Yes")</f>
        <v>0</v>
      </c>
      <c r="J139" s="10">
        <f>COUNTIFS(Data!$I:$I, J$127, Data!$AC:$AC, "Yes", Data!$P:$P, "Yes")</f>
        <v>0</v>
      </c>
      <c r="K139" s="10">
        <f>COUNTIFS(Data!$I:$I, K$127, Data!$AC:$AC, "Yes", Data!$P:$P, "Yes")</f>
        <v>0</v>
      </c>
      <c r="L139" s="10">
        <f>COUNTIFS(Data!$I:$I, L$127, Data!$AC:$AC, "Yes", Data!$P:$P, "Yes")</f>
        <v>0</v>
      </c>
      <c r="M139" s="10">
        <f>COUNTIFS(Data!$I:$I, M$127, Data!$AC:$AC, "Yes", Data!$P:$P, "Yes")</f>
        <v>0</v>
      </c>
      <c r="N139" s="10">
        <f>COUNTIFS(Data!$I:$I, N$127, Data!$AC:$AC, "Yes", Data!$P:$P, "Yes")</f>
        <v>0</v>
      </c>
      <c r="O139" s="10">
        <f>COUNTIFS(Data!$I:$I, O$127, Data!$AC:$AC, "Yes", Data!$P:$P, "Yes")</f>
        <v>0</v>
      </c>
      <c r="P139" s="10">
        <f>COUNTIFS(Data!$I:$I, P$127, Data!$AC:$AC, "Yes", Data!$P:$P, "Yes")</f>
        <v>0</v>
      </c>
      <c r="Q139" s="10">
        <f>COUNTIFS(Data!$I:$I, Q$127, Data!$AC:$AC, "Yes", Data!$P:$P, "Yes")</f>
        <v>0</v>
      </c>
      <c r="R139" s="10">
        <f>COUNTIFS(Data!$I:$I, R$127, Data!$AC:$AC, "Yes", Data!$P:$P, "Yes")</f>
        <v>0</v>
      </c>
      <c r="S139" s="10">
        <f>COUNTIFS(Data!$I:$I, S$127, Data!$AC:$AC, "Yes", Data!$P:$P, "Yes")</f>
        <v>0</v>
      </c>
    </row>
    <row r="140" spans="1:19">
      <c r="A140" s="23" t="s">
        <v>63</v>
      </c>
      <c r="B140" s="24"/>
      <c r="C140" s="24"/>
      <c r="D140" s="24"/>
      <c r="E140" s="24"/>
      <c r="F140" s="25"/>
      <c r="G140" s="10">
        <f>COUNTIFS(Data!$I:$I, G$127, Data!$AC:$AC, "Yes", Data!$Q:$Q, "Yes")</f>
        <v>0</v>
      </c>
      <c r="H140" s="10">
        <f>COUNTIFS(Data!$I:$I, H$127, Data!$AC:$AC, "Yes", Data!$Q:$Q, "Yes")</f>
        <v>0</v>
      </c>
      <c r="I140" s="10">
        <f>COUNTIFS(Data!$I:$I, I$127, Data!$AC:$AC, "Yes", Data!$Q:$Q, "Yes")</f>
        <v>0</v>
      </c>
      <c r="J140" s="10">
        <f>COUNTIFS(Data!$I:$I, J$127, Data!$AC:$AC, "Yes", Data!$Q:$Q, "Yes")</f>
        <v>0</v>
      </c>
      <c r="K140" s="10">
        <f>COUNTIFS(Data!$I:$I, K$127, Data!$AC:$AC, "Yes", Data!$Q:$Q, "Yes")</f>
        <v>0</v>
      </c>
      <c r="L140" s="10">
        <f>COUNTIFS(Data!$I:$I, L$127, Data!$AC:$AC, "Yes", Data!$Q:$Q, "Yes")</f>
        <v>0</v>
      </c>
      <c r="M140" s="10">
        <f>COUNTIFS(Data!$I:$I, M$127, Data!$AC:$AC, "Yes", Data!$Q:$Q, "Yes")</f>
        <v>0</v>
      </c>
      <c r="N140" s="10">
        <f>COUNTIFS(Data!$I:$I, N$127, Data!$AC:$AC, "Yes", Data!$Q:$Q, "Yes")</f>
        <v>0</v>
      </c>
      <c r="O140" s="10">
        <f>COUNTIFS(Data!$I:$I, O$127, Data!$AC:$AC, "Yes", Data!$Q:$Q, "Yes")</f>
        <v>0</v>
      </c>
      <c r="P140" s="10">
        <f>COUNTIFS(Data!$I:$I, P$127, Data!$AC:$AC, "Yes", Data!$Q:$Q, "Yes")</f>
        <v>0</v>
      </c>
      <c r="Q140" s="10">
        <f>COUNTIFS(Data!$I:$I, Q$127, Data!$AC:$AC, "Yes", Data!$Q:$Q, "Yes")</f>
        <v>0</v>
      </c>
      <c r="R140" s="10">
        <f>COUNTIFS(Data!$I:$I, R$127, Data!$AC:$AC, "Yes", Data!$Q:$Q, "Yes")</f>
        <v>0</v>
      </c>
      <c r="S140" s="10">
        <f>COUNTIFS(Data!$I:$I, S$127, Data!$AC:$AC, "Yes", Data!$Q:$Q, "Yes")</f>
        <v>0</v>
      </c>
    </row>
    <row r="141" spans="1:19">
      <c r="A141" s="23" t="s">
        <v>70</v>
      </c>
      <c r="B141" s="24"/>
      <c r="C141" s="24"/>
      <c r="D141" s="24"/>
      <c r="E141" s="24"/>
      <c r="F141" s="25"/>
      <c r="G141" s="10">
        <f>COUNTIFS(Data!$I:$I, G$127, Data!$AC:$AC, "Yes", Data!$R:$R, "Yes")</f>
        <v>0</v>
      </c>
      <c r="H141" s="10">
        <f>COUNTIFS(Data!$I:$I, H$127, Data!$AC:$AC, "Yes", Data!$R:$R, "Yes")</f>
        <v>0</v>
      </c>
      <c r="I141" s="10">
        <f>COUNTIFS(Data!$I:$I, I$127, Data!$AC:$AC, "Yes", Data!$R:$R, "Yes")</f>
        <v>0</v>
      </c>
      <c r="J141" s="10">
        <f>COUNTIFS(Data!$I:$I, J$127, Data!$AC:$AC, "Yes", Data!$R:$R, "Yes")</f>
        <v>0</v>
      </c>
      <c r="K141" s="10">
        <f>COUNTIFS(Data!$I:$I, K$127, Data!$AC:$AC, "Yes", Data!$R:$R, "Yes")</f>
        <v>0</v>
      </c>
      <c r="L141" s="10">
        <f>COUNTIFS(Data!$I:$I, L$127, Data!$AC:$AC, "Yes", Data!$R:$R, "Yes")</f>
        <v>0</v>
      </c>
      <c r="M141" s="10">
        <f>COUNTIFS(Data!$I:$I, M$127, Data!$AC:$AC, "Yes", Data!$R:$R, "Yes")</f>
        <v>0</v>
      </c>
      <c r="N141" s="10">
        <f>COUNTIFS(Data!$I:$I, N$127, Data!$AC:$AC, "Yes", Data!$R:$R, "Yes")</f>
        <v>0</v>
      </c>
      <c r="O141" s="10">
        <f>COUNTIFS(Data!$I:$I, O$127, Data!$AC:$AC, "Yes", Data!$R:$R, "Yes")</f>
        <v>0</v>
      </c>
      <c r="P141" s="10">
        <f>COUNTIFS(Data!$I:$I, P$127, Data!$AC:$AC, "Yes", Data!$R:$R, "Yes")</f>
        <v>0</v>
      </c>
      <c r="Q141" s="10">
        <f>COUNTIFS(Data!$I:$I, Q$127, Data!$AC:$AC, "Yes", Data!$R:$R, "Yes")</f>
        <v>0</v>
      </c>
      <c r="R141" s="10">
        <f>COUNTIFS(Data!$I:$I, R$127, Data!$AC:$AC, "Yes", Data!$R:$R, "Yes")</f>
        <v>0</v>
      </c>
      <c r="S141" s="10">
        <f>COUNTIFS(Data!$I:$I, S$127, Data!$AC:$AC, "Yes", Data!$R:$R, "Yes")</f>
        <v>0</v>
      </c>
    </row>
    <row r="142" spans="1:19">
      <c r="A142" s="23" t="s">
        <v>64</v>
      </c>
      <c r="B142" s="24"/>
      <c r="C142" s="24"/>
      <c r="D142" s="24"/>
      <c r="E142" s="24"/>
      <c r="F142" s="25"/>
      <c r="G142" s="10">
        <f>COUNTIFS(Data!$I:$I, G$127, Data!$AC:$AC, "Yes", Data!$S:$S, "Yes")</f>
        <v>0</v>
      </c>
      <c r="H142" s="10">
        <f>COUNTIFS(Data!$I:$I, H$127, Data!$AC:$AC, "Yes", Data!$S:$S, "Yes")</f>
        <v>0</v>
      </c>
      <c r="I142" s="10">
        <f>COUNTIFS(Data!$I:$I, I$127, Data!$AC:$AC, "Yes", Data!$S:$S, "Yes")</f>
        <v>0</v>
      </c>
      <c r="J142" s="10">
        <f>COUNTIFS(Data!$I:$I, J$127, Data!$AC:$AC, "Yes", Data!$S:$S, "Yes")</f>
        <v>0</v>
      </c>
      <c r="K142" s="10">
        <f>COUNTIFS(Data!$I:$I, K$127, Data!$AC:$AC, "Yes", Data!$S:$S, "Yes")</f>
        <v>0</v>
      </c>
      <c r="L142" s="10">
        <f>COUNTIFS(Data!$I:$I, L$127, Data!$AC:$AC, "Yes", Data!$S:$S, "Yes")</f>
        <v>0</v>
      </c>
      <c r="M142" s="10">
        <f>COUNTIFS(Data!$I:$I, M$127, Data!$AC:$AC, "Yes", Data!$S:$S, "Yes")</f>
        <v>0</v>
      </c>
      <c r="N142" s="10">
        <f>COUNTIFS(Data!$I:$I, N$127, Data!$AC:$AC, "Yes", Data!$S:$S, "Yes")</f>
        <v>0</v>
      </c>
      <c r="O142" s="10">
        <f>COUNTIFS(Data!$I:$I, O$127, Data!$AC:$AC, "Yes", Data!$S:$S, "Yes")</f>
        <v>0</v>
      </c>
      <c r="P142" s="10">
        <f>COUNTIFS(Data!$I:$I, P$127, Data!$AC:$AC, "Yes", Data!$S:$S, "Yes")</f>
        <v>0</v>
      </c>
      <c r="Q142" s="10">
        <f>COUNTIFS(Data!$I:$I, Q$127, Data!$AC:$AC, "Yes", Data!$S:$S, "Yes")</f>
        <v>0</v>
      </c>
      <c r="R142" s="10">
        <f>COUNTIFS(Data!$I:$I, R$127, Data!$AC:$AC, "Yes", Data!$S:$S, "Yes")</f>
        <v>0</v>
      </c>
      <c r="S142" s="10">
        <f>COUNTIFS(Data!$I:$I, S$127, Data!$AC:$AC, "Yes", Data!$S:$S, "Yes")</f>
        <v>0</v>
      </c>
    </row>
    <row r="143" spans="1:19">
      <c r="A143" s="23" t="s">
        <v>65</v>
      </c>
      <c r="B143" s="24"/>
      <c r="C143" s="24"/>
      <c r="D143" s="24"/>
      <c r="E143" s="24"/>
      <c r="F143" s="25"/>
      <c r="G143" s="10">
        <f>COUNTIFS(Data!$I:$I, G$127, Data!$AC:$AC, "Yes", Data!$T:$T, "Yes")</f>
        <v>0</v>
      </c>
      <c r="H143" s="10">
        <f>COUNTIFS(Data!$I:$I, H$127, Data!$AC:$AC, "Yes", Data!$T:$T, "Yes")</f>
        <v>0</v>
      </c>
      <c r="I143" s="10">
        <f>COUNTIFS(Data!$I:$I, I$127, Data!$AC:$AC, "Yes", Data!$T:$T, "Yes")</f>
        <v>0</v>
      </c>
      <c r="J143" s="10">
        <f>COUNTIFS(Data!$I:$I, J$127, Data!$AC:$AC, "Yes", Data!$T:$T, "Yes")</f>
        <v>0</v>
      </c>
      <c r="K143" s="10">
        <f>COUNTIFS(Data!$I:$I, K$127, Data!$AC:$AC, "Yes", Data!$T:$T, "Yes")</f>
        <v>0</v>
      </c>
      <c r="L143" s="10">
        <f>COUNTIFS(Data!$I:$I, L$127, Data!$AC:$AC, "Yes", Data!$T:$T, "Yes")</f>
        <v>0</v>
      </c>
      <c r="M143" s="10">
        <f>COUNTIFS(Data!$I:$I, M$127, Data!$AC:$AC, "Yes", Data!$T:$T, "Yes")</f>
        <v>0</v>
      </c>
      <c r="N143" s="10">
        <f>COUNTIFS(Data!$I:$I, N$127, Data!$AC:$AC, "Yes", Data!$T:$T, "Yes")</f>
        <v>0</v>
      </c>
      <c r="O143" s="10">
        <f>COUNTIFS(Data!$I:$I, O$127, Data!$AC:$AC, "Yes", Data!$T:$T, "Yes")</f>
        <v>0</v>
      </c>
      <c r="P143" s="10">
        <f>COUNTIFS(Data!$I:$I, P$127, Data!$AC:$AC, "Yes", Data!$T:$T, "Yes")</f>
        <v>0</v>
      </c>
      <c r="Q143" s="10">
        <f>COUNTIFS(Data!$I:$I, Q$127, Data!$AC:$AC, "Yes", Data!$T:$T, "Yes")</f>
        <v>0</v>
      </c>
      <c r="R143" s="10">
        <f>COUNTIFS(Data!$I:$I, R$127, Data!$AC:$AC, "Yes", Data!$T:$T, "Yes")</f>
        <v>0</v>
      </c>
      <c r="S143" s="10">
        <f>COUNTIFS(Data!$I:$I, S$127, Data!$AC:$AC, "Yes", Data!$T:$T, "Yes")</f>
        <v>0</v>
      </c>
    </row>
    <row r="144" spans="1:19">
      <c r="A144" s="23" t="s">
        <v>66</v>
      </c>
      <c r="B144" s="24"/>
      <c r="C144" s="24"/>
      <c r="D144" s="24"/>
      <c r="E144" s="24"/>
      <c r="F144" s="25"/>
      <c r="G144" s="10">
        <f>COUNTIFS(Data!$I:$I, G$127, Data!$AC:$AC, "Yes", Data!$U:$U, "Yes")</f>
        <v>0</v>
      </c>
      <c r="H144" s="10">
        <f>COUNTIFS(Data!$I:$I, H$127, Data!$AC:$AC, "Yes", Data!$U:$U, "Yes")</f>
        <v>0</v>
      </c>
      <c r="I144" s="10">
        <f>COUNTIFS(Data!$I:$I, I$127, Data!$AC:$AC, "Yes", Data!$U:$U, "Yes")</f>
        <v>0</v>
      </c>
      <c r="J144" s="10">
        <f>COUNTIFS(Data!$I:$I, J$127, Data!$AC:$AC, "Yes", Data!$U:$U, "Yes")</f>
        <v>0</v>
      </c>
      <c r="K144" s="10">
        <f>COUNTIFS(Data!$I:$I, K$127, Data!$AC:$AC, "Yes", Data!$U:$U, "Yes")</f>
        <v>0</v>
      </c>
      <c r="L144" s="10">
        <f>COUNTIFS(Data!$I:$I, L$127, Data!$AC:$AC, "Yes", Data!$U:$U, "Yes")</f>
        <v>0</v>
      </c>
      <c r="M144" s="10">
        <f>COUNTIFS(Data!$I:$I, M$127, Data!$AC:$AC, "Yes", Data!$U:$U, "Yes")</f>
        <v>0</v>
      </c>
      <c r="N144" s="10">
        <f>COUNTIFS(Data!$I:$I, N$127, Data!$AC:$AC, "Yes", Data!$U:$U, "Yes")</f>
        <v>0</v>
      </c>
      <c r="O144" s="10">
        <f>COUNTIFS(Data!$I:$I, O$127, Data!$AC:$AC, "Yes", Data!$U:$U, "Yes")</f>
        <v>0</v>
      </c>
      <c r="P144" s="10">
        <f>COUNTIFS(Data!$I:$I, P$127, Data!$AC:$AC, "Yes", Data!$U:$U, "Yes")</f>
        <v>0</v>
      </c>
      <c r="Q144" s="10">
        <f>COUNTIFS(Data!$I:$I, Q$127, Data!$AC:$AC, "Yes", Data!$U:$U, "Yes")</f>
        <v>0</v>
      </c>
      <c r="R144" s="10">
        <f>COUNTIFS(Data!$I:$I, R$127, Data!$AC:$AC, "Yes", Data!$U:$U, "Yes")</f>
        <v>0</v>
      </c>
      <c r="S144" s="10">
        <f>COUNTIFS(Data!$I:$I, S$127, Data!$AC:$AC, "Yes", Data!$U:$U, "Yes")</f>
        <v>0</v>
      </c>
    </row>
    <row r="146" spans="1:19" ht="18">
      <c r="A146" s="1" t="s">
        <v>38</v>
      </c>
    </row>
    <row r="147" spans="1:19">
      <c r="A147" s="32"/>
      <c r="B147" s="33"/>
      <c r="C147" s="33"/>
      <c r="D147" s="33"/>
      <c r="E147" s="33"/>
      <c r="F147" s="34"/>
      <c r="G147" s="5">
        <v>0</v>
      </c>
      <c r="H147" s="5">
        <v>1</v>
      </c>
      <c r="I147" s="5">
        <v>2</v>
      </c>
      <c r="J147" s="5">
        <v>3</v>
      </c>
      <c r="K147" s="5">
        <v>4</v>
      </c>
      <c r="L147" s="5">
        <v>5</v>
      </c>
      <c r="M147" s="5">
        <v>6</v>
      </c>
      <c r="N147" s="5">
        <v>7</v>
      </c>
      <c r="O147" s="5">
        <v>8</v>
      </c>
      <c r="P147" s="5">
        <v>9</v>
      </c>
      <c r="Q147" s="5">
        <v>10</v>
      </c>
      <c r="R147" s="5">
        <v>11</v>
      </c>
      <c r="S147" s="5">
        <v>12</v>
      </c>
    </row>
    <row r="148" spans="1:19">
      <c r="A148" s="29" t="s">
        <v>5</v>
      </c>
      <c r="B148" s="30"/>
      <c r="C148" s="30"/>
      <c r="D148" s="30"/>
      <c r="E148" s="30"/>
      <c r="F148" s="31"/>
      <c r="G148" s="12">
        <f>IFERROR(AVERAGEIFS(Data!$AD:$AD, Data!$I:$I, G$87, Data!$K:$K, $A148), 0)</f>
        <v>0</v>
      </c>
      <c r="H148" s="12">
        <f>IFERROR(AVERAGEIFS(Data!$AD:$AD, Data!$I:$I, H$87, Data!$K:$K, $A148), 0)</f>
        <v>0</v>
      </c>
      <c r="I148" s="12">
        <f>IFERROR(AVERAGEIFS(Data!$AD:$AD, Data!$I:$I, I$87, Data!$K:$K, $A148), 0)</f>
        <v>0</v>
      </c>
      <c r="J148" s="12">
        <f>IFERROR(AVERAGEIFS(Data!$AD:$AD, Data!$I:$I, J$87, Data!$K:$K, $A148), 0)</f>
        <v>0</v>
      </c>
      <c r="K148" s="12">
        <f>IFERROR(AVERAGEIFS(Data!$AD:$AD, Data!$I:$I, K$87, Data!$K:$K, $A148), 0)</f>
        <v>0</v>
      </c>
      <c r="L148" s="12">
        <f>IFERROR(AVERAGEIFS(Data!$AD:$AD, Data!$I:$I, L$87, Data!$K:$K, $A148), 0)</f>
        <v>0</v>
      </c>
      <c r="M148" s="12">
        <f>IFERROR(AVERAGEIFS(Data!$AD:$AD, Data!$I:$I, M$87, Data!$K:$K, $A148), 0)</f>
        <v>0</v>
      </c>
      <c r="N148" s="12">
        <f>IFERROR(AVERAGEIFS(Data!$AD:$AD, Data!$I:$I, N$87, Data!$K:$K, $A148), 0)</f>
        <v>0</v>
      </c>
      <c r="O148" s="12">
        <f>IFERROR(AVERAGEIFS(Data!$AD:$AD, Data!$I:$I, O$87, Data!$K:$K, $A148), 0)</f>
        <v>0</v>
      </c>
      <c r="P148" s="12">
        <f>IFERROR(AVERAGEIFS(Data!$AD:$AD, Data!$I:$I, P$87, Data!$K:$K, $A148), 0)</f>
        <v>0</v>
      </c>
      <c r="Q148" s="12">
        <f>IFERROR(AVERAGEIFS(Data!$AD:$AD, Data!$I:$I, Q$87, Data!$K:$K, $A148), 0)</f>
        <v>0</v>
      </c>
      <c r="R148" s="12">
        <f>IFERROR(AVERAGEIFS(Data!$AD:$AD, Data!$I:$I, R$87, Data!$K:$K, $A148), 0)</f>
        <v>0</v>
      </c>
      <c r="S148" s="12">
        <f>IFERROR(AVERAGEIFS(Data!$AD:$AD, Data!$I:$I, S$87, Data!$K:$K, $A148), 0)</f>
        <v>0</v>
      </c>
    </row>
    <row r="149" spans="1:19">
      <c r="A149" s="29" t="s">
        <v>8</v>
      </c>
      <c r="B149" s="30"/>
      <c r="C149" s="30"/>
      <c r="D149" s="30"/>
      <c r="E149" s="30"/>
      <c r="F149" s="31"/>
      <c r="G149" s="12">
        <f>IFERROR(AVERAGEIFS(Data!$AD:$AD, Data!$I:$I, G$87, Data!$K:$K, $A149), 0)</f>
        <v>0</v>
      </c>
      <c r="H149" s="12">
        <f>IFERROR(AVERAGEIFS(Data!$AD:$AD, Data!$I:$I, H$87, Data!$K:$K, $A149), 0)</f>
        <v>0</v>
      </c>
      <c r="I149" s="12">
        <f>IFERROR(AVERAGEIFS(Data!$AD:$AD, Data!$I:$I, I$87, Data!$K:$K, $A149), 0)</f>
        <v>0</v>
      </c>
      <c r="J149" s="12">
        <f>IFERROR(AVERAGEIFS(Data!$AD:$AD, Data!$I:$I, J$87, Data!$K:$K, $A149), 0)</f>
        <v>0</v>
      </c>
      <c r="K149" s="12">
        <f>IFERROR(AVERAGEIFS(Data!$AD:$AD, Data!$I:$I, K$87, Data!$K:$K, $A149), 0)</f>
        <v>0</v>
      </c>
      <c r="L149" s="12">
        <f>IFERROR(AVERAGEIFS(Data!$AD:$AD, Data!$I:$I, L$87, Data!$K:$K, $A149), 0)</f>
        <v>0</v>
      </c>
      <c r="M149" s="12">
        <f>IFERROR(AVERAGEIFS(Data!$AD:$AD, Data!$I:$I, M$87, Data!$K:$K, $A149), 0)</f>
        <v>0</v>
      </c>
      <c r="N149" s="12">
        <f>IFERROR(AVERAGEIFS(Data!$AD:$AD, Data!$I:$I, N$87, Data!$K:$K, $A149), 0)</f>
        <v>0</v>
      </c>
      <c r="O149" s="12">
        <f>IFERROR(AVERAGEIFS(Data!$AD:$AD, Data!$I:$I, O$87, Data!$K:$K, $A149), 0)</f>
        <v>0</v>
      </c>
      <c r="P149" s="12">
        <f>IFERROR(AVERAGEIFS(Data!$AD:$AD, Data!$I:$I, P$87, Data!$K:$K, $A149), 0)</f>
        <v>0</v>
      </c>
      <c r="Q149" s="12">
        <f>IFERROR(AVERAGEIFS(Data!$AD:$AD, Data!$I:$I, Q$87, Data!$K:$K, $A149), 0)</f>
        <v>0</v>
      </c>
      <c r="R149" s="12">
        <f>IFERROR(AVERAGEIFS(Data!$AD:$AD, Data!$I:$I, R$87, Data!$K:$K, $A149), 0)</f>
        <v>0</v>
      </c>
      <c r="S149" s="12">
        <f>IFERROR(AVERAGEIFS(Data!$AD:$AD, Data!$I:$I, S$87, Data!$K:$K, $A149), 0)</f>
        <v>0</v>
      </c>
    </row>
    <row r="150" spans="1:19">
      <c r="A150" s="29" t="s">
        <v>6</v>
      </c>
      <c r="B150" s="30"/>
      <c r="C150" s="30"/>
      <c r="D150" s="30"/>
      <c r="E150" s="30"/>
      <c r="F150" s="31"/>
      <c r="G150" s="12">
        <f>IFERROR(AVERAGEIFS(Data!$AD:$AD, Data!$I:$I, G$87, Data!$K:$K, $A150), 0)</f>
        <v>0</v>
      </c>
      <c r="H150" s="12">
        <f>IFERROR(AVERAGEIFS(Data!$AD:$AD, Data!$I:$I, H$87, Data!$K:$K, $A150), 0)</f>
        <v>0</v>
      </c>
      <c r="I150" s="12">
        <f>IFERROR(AVERAGEIFS(Data!$AD:$AD, Data!$I:$I, I$87, Data!$K:$K, $A150), 0)</f>
        <v>0</v>
      </c>
      <c r="J150" s="12">
        <f>IFERROR(AVERAGEIFS(Data!$AD:$AD, Data!$I:$I, J$87, Data!$K:$K, $A150), 0)</f>
        <v>0</v>
      </c>
      <c r="K150" s="12">
        <f>IFERROR(AVERAGEIFS(Data!$AD:$AD, Data!$I:$I, K$87, Data!$K:$K, $A150), 0)</f>
        <v>0</v>
      </c>
      <c r="L150" s="12">
        <f>IFERROR(AVERAGEIFS(Data!$AD:$AD, Data!$I:$I, L$87, Data!$K:$K, $A150), 0)</f>
        <v>0</v>
      </c>
      <c r="M150" s="12">
        <f>IFERROR(AVERAGEIFS(Data!$AD:$AD, Data!$I:$I, M$87, Data!$K:$K, $A150), 0)</f>
        <v>0</v>
      </c>
      <c r="N150" s="12">
        <f>IFERROR(AVERAGEIFS(Data!$AD:$AD, Data!$I:$I, N$87, Data!$K:$K, $A150), 0)</f>
        <v>0</v>
      </c>
      <c r="O150" s="12">
        <f>IFERROR(AVERAGEIFS(Data!$AD:$AD, Data!$I:$I, O$87, Data!$K:$K, $A150), 0)</f>
        <v>0</v>
      </c>
      <c r="P150" s="12">
        <f>IFERROR(AVERAGEIFS(Data!$AD:$AD, Data!$I:$I, P$87, Data!$K:$K, $A150), 0)</f>
        <v>0</v>
      </c>
      <c r="Q150" s="12">
        <f>IFERROR(AVERAGEIFS(Data!$AD:$AD, Data!$I:$I, Q$87, Data!$K:$K, $A150), 0)</f>
        <v>0</v>
      </c>
      <c r="R150" s="12">
        <f>IFERROR(AVERAGEIFS(Data!$AD:$AD, Data!$I:$I, R$87, Data!$K:$K, $A150), 0)</f>
        <v>0</v>
      </c>
      <c r="S150" s="12">
        <f>IFERROR(AVERAGEIFS(Data!$AD:$AD, Data!$I:$I, S$87, Data!$K:$K, $A150), 0)</f>
        <v>0</v>
      </c>
    </row>
    <row r="151" spans="1:19">
      <c r="A151" s="29" t="s">
        <v>51</v>
      </c>
      <c r="B151" s="30"/>
      <c r="C151" s="30"/>
      <c r="D151" s="30"/>
      <c r="E151" s="30"/>
      <c r="F151" s="31"/>
      <c r="G151" s="12">
        <f>IFERROR(AVERAGEIFS(Data!$AD:$AD, Data!$I:$I, G$87, Data!$K:$K, $A151), 0)</f>
        <v>0</v>
      </c>
      <c r="H151" s="12">
        <f>IFERROR(AVERAGEIFS(Data!$AD:$AD, Data!$I:$I, H$87, Data!$K:$K, $A151), 0)</f>
        <v>0</v>
      </c>
      <c r="I151" s="12">
        <f>IFERROR(AVERAGEIFS(Data!$AD:$AD, Data!$I:$I, I$87, Data!$K:$K, $A151), 0)</f>
        <v>0</v>
      </c>
      <c r="J151" s="12">
        <f>IFERROR(AVERAGEIFS(Data!$AD:$AD, Data!$I:$I, J$87, Data!$K:$K, $A151), 0)</f>
        <v>0</v>
      </c>
      <c r="K151" s="12">
        <f>IFERROR(AVERAGEIFS(Data!$AD:$AD, Data!$I:$I, K$87, Data!$K:$K, $A151), 0)</f>
        <v>0</v>
      </c>
      <c r="L151" s="12">
        <f>IFERROR(AVERAGEIFS(Data!$AD:$AD, Data!$I:$I, L$87, Data!$K:$K, $A151), 0)</f>
        <v>0</v>
      </c>
      <c r="M151" s="12">
        <f>IFERROR(AVERAGEIFS(Data!$AD:$AD, Data!$I:$I, M$87, Data!$K:$K, $A151), 0)</f>
        <v>0</v>
      </c>
      <c r="N151" s="12">
        <f>IFERROR(AVERAGEIFS(Data!$AD:$AD, Data!$I:$I, N$87, Data!$K:$K, $A151), 0)</f>
        <v>0</v>
      </c>
      <c r="O151" s="12">
        <f>IFERROR(AVERAGEIFS(Data!$AD:$AD, Data!$I:$I, O$87, Data!$K:$K, $A151), 0)</f>
        <v>0</v>
      </c>
      <c r="P151" s="12">
        <f>IFERROR(AVERAGEIFS(Data!$AD:$AD, Data!$I:$I, P$87, Data!$K:$K, $A151), 0)</f>
        <v>0</v>
      </c>
      <c r="Q151" s="12">
        <f>IFERROR(AVERAGEIFS(Data!$AD:$AD, Data!$I:$I, Q$87, Data!$K:$K, $A151), 0)</f>
        <v>0</v>
      </c>
      <c r="R151" s="12">
        <f>IFERROR(AVERAGEIFS(Data!$AD:$AD, Data!$I:$I, R$87, Data!$K:$K, $A151), 0)</f>
        <v>0</v>
      </c>
      <c r="S151" s="12">
        <f>IFERROR(AVERAGEIFS(Data!$AD:$AD, Data!$I:$I, S$87, Data!$K:$K, $A151), 0)</f>
        <v>0</v>
      </c>
    </row>
    <row r="152" spans="1:19">
      <c r="A152" s="23" t="s">
        <v>9</v>
      </c>
      <c r="B152" s="24"/>
      <c r="C152" s="24"/>
      <c r="D152" s="24"/>
      <c r="E152" s="24"/>
      <c r="F152" s="25"/>
      <c r="G152" s="12">
        <f>IFERROR(AVERAGEIFS(Data!$AD:$AD, Data!$I:$I, G$87, Data!$K:$K, $A152), 0)</f>
        <v>0</v>
      </c>
      <c r="H152" s="12">
        <f>IFERROR(AVERAGEIFS(Data!$AD:$AD, Data!$I:$I, H$87, Data!$K:$K, $A152), 0)</f>
        <v>0</v>
      </c>
      <c r="I152" s="12">
        <f>IFERROR(AVERAGEIFS(Data!$AD:$AD, Data!$I:$I, I$87, Data!$K:$K, $A152), 0)</f>
        <v>0</v>
      </c>
      <c r="J152" s="12">
        <f>IFERROR(AVERAGEIFS(Data!$AD:$AD, Data!$I:$I, J$87, Data!$K:$K, $A152), 0)</f>
        <v>0</v>
      </c>
      <c r="K152" s="12">
        <f>IFERROR(AVERAGEIFS(Data!$AD:$AD, Data!$I:$I, K$87, Data!$K:$K, $A152), 0)</f>
        <v>0</v>
      </c>
      <c r="L152" s="12">
        <f>IFERROR(AVERAGEIFS(Data!$AD:$AD, Data!$I:$I, L$87, Data!$K:$K, $A152), 0)</f>
        <v>0</v>
      </c>
      <c r="M152" s="12">
        <f>IFERROR(AVERAGEIFS(Data!$AD:$AD, Data!$I:$I, M$87, Data!$K:$K, $A152), 0)</f>
        <v>0</v>
      </c>
      <c r="N152" s="12">
        <f>IFERROR(AVERAGEIFS(Data!$AD:$AD, Data!$I:$I, N$87, Data!$K:$K, $A152), 0)</f>
        <v>0</v>
      </c>
      <c r="O152" s="12">
        <f>IFERROR(AVERAGEIFS(Data!$AD:$AD, Data!$I:$I, O$87, Data!$K:$K, $A152), 0)</f>
        <v>0</v>
      </c>
      <c r="P152" s="12">
        <f>IFERROR(AVERAGEIFS(Data!$AD:$AD, Data!$I:$I, P$87, Data!$K:$K, $A152), 0)</f>
        <v>0</v>
      </c>
      <c r="Q152" s="12">
        <f>IFERROR(AVERAGEIFS(Data!$AD:$AD, Data!$I:$I, Q$87, Data!$K:$K, $A152), 0)</f>
        <v>0</v>
      </c>
      <c r="R152" s="12">
        <f>IFERROR(AVERAGEIFS(Data!$AD:$AD, Data!$I:$I, R$87, Data!$K:$K, $A152), 0)</f>
        <v>0</v>
      </c>
      <c r="S152" s="12">
        <f>IFERROR(AVERAGEIFS(Data!$AD:$AD, Data!$I:$I, S$87, Data!$K:$K, $A152), 0)</f>
        <v>0</v>
      </c>
    </row>
    <row r="153" spans="1:19">
      <c r="A153" s="23" t="s">
        <v>52</v>
      </c>
      <c r="B153" s="24"/>
      <c r="C153" s="24"/>
      <c r="D153" s="24"/>
      <c r="E153" s="24"/>
      <c r="F153" s="25"/>
      <c r="G153" s="12">
        <f>IFERROR(AVERAGEIFS(Data!$AD:$AD, Data!$I:$I, G$87, Data!$K:$K, $A153), 0)</f>
        <v>0</v>
      </c>
      <c r="H153" s="12">
        <f>IFERROR(AVERAGEIFS(Data!$AD:$AD, Data!$I:$I, H$87, Data!$K:$K, $A153), 0)</f>
        <v>0</v>
      </c>
      <c r="I153" s="12">
        <f>IFERROR(AVERAGEIFS(Data!$AD:$AD, Data!$I:$I, I$87, Data!$K:$K, $A153), 0)</f>
        <v>0</v>
      </c>
      <c r="J153" s="12">
        <f>IFERROR(AVERAGEIFS(Data!$AD:$AD, Data!$I:$I, J$87, Data!$K:$K, $A153), 0)</f>
        <v>0</v>
      </c>
      <c r="K153" s="12">
        <f>IFERROR(AVERAGEIFS(Data!$AD:$AD, Data!$I:$I, K$87, Data!$K:$K, $A153), 0)</f>
        <v>0</v>
      </c>
      <c r="L153" s="12">
        <f>IFERROR(AVERAGEIFS(Data!$AD:$AD, Data!$I:$I, L$87, Data!$K:$K, $A153), 0)</f>
        <v>0</v>
      </c>
      <c r="M153" s="12">
        <f>IFERROR(AVERAGEIFS(Data!$AD:$AD, Data!$I:$I, M$87, Data!$K:$K, $A153), 0)</f>
        <v>0</v>
      </c>
      <c r="N153" s="12">
        <f>IFERROR(AVERAGEIFS(Data!$AD:$AD, Data!$I:$I, N$87, Data!$K:$K, $A153), 0)</f>
        <v>0</v>
      </c>
      <c r="O153" s="12">
        <f>IFERROR(AVERAGEIFS(Data!$AD:$AD, Data!$I:$I, O$87, Data!$K:$K, $A153), 0)</f>
        <v>0</v>
      </c>
      <c r="P153" s="12">
        <f>IFERROR(AVERAGEIFS(Data!$AD:$AD, Data!$I:$I, P$87, Data!$K:$K, $A153), 0)</f>
        <v>0</v>
      </c>
      <c r="Q153" s="12">
        <f>IFERROR(AVERAGEIFS(Data!$AD:$AD, Data!$I:$I, Q$87, Data!$K:$K, $A153), 0)</f>
        <v>0</v>
      </c>
      <c r="R153" s="12">
        <f>IFERROR(AVERAGEIFS(Data!$AD:$AD, Data!$I:$I, R$87, Data!$K:$K, $A153), 0)</f>
        <v>0</v>
      </c>
      <c r="S153" s="12">
        <f>IFERROR(AVERAGEIFS(Data!$AD:$AD, Data!$I:$I, S$87, Data!$K:$K, $A153), 0)</f>
        <v>0</v>
      </c>
    </row>
    <row r="154" spans="1:19">
      <c r="A154" s="23" t="s">
        <v>14</v>
      </c>
      <c r="B154" s="24"/>
      <c r="C154" s="24"/>
      <c r="D154" s="24"/>
      <c r="E154" s="24"/>
      <c r="F154" s="25"/>
      <c r="G154" s="12">
        <f>IFERROR(AVERAGEIFS(Data!$AD:$AD, Data!$I:$I, G$87, Data!$K:$K, $A154), 0)</f>
        <v>0</v>
      </c>
      <c r="H154" s="12">
        <f>IFERROR(AVERAGEIFS(Data!$AD:$AD, Data!$I:$I, H$87, Data!$K:$K, $A154), 0)</f>
        <v>0</v>
      </c>
      <c r="I154" s="12">
        <f>IFERROR(AVERAGEIFS(Data!$AD:$AD, Data!$I:$I, I$87, Data!$K:$K, $A154), 0)</f>
        <v>0</v>
      </c>
      <c r="J154" s="12">
        <f>IFERROR(AVERAGEIFS(Data!$AD:$AD, Data!$I:$I, J$87, Data!$K:$K, $A154), 0)</f>
        <v>0</v>
      </c>
      <c r="K154" s="12">
        <f>IFERROR(AVERAGEIFS(Data!$AD:$AD, Data!$I:$I, K$87, Data!$K:$K, $A154), 0)</f>
        <v>0</v>
      </c>
      <c r="L154" s="12">
        <f>IFERROR(AVERAGEIFS(Data!$AD:$AD, Data!$I:$I, L$87, Data!$K:$K, $A154), 0)</f>
        <v>0</v>
      </c>
      <c r="M154" s="12">
        <f>IFERROR(AVERAGEIFS(Data!$AD:$AD, Data!$I:$I, M$87, Data!$K:$K, $A154), 0)</f>
        <v>0</v>
      </c>
      <c r="N154" s="12">
        <f>IFERROR(AVERAGEIFS(Data!$AD:$AD, Data!$I:$I, N$87, Data!$K:$K, $A154), 0)</f>
        <v>0</v>
      </c>
      <c r="O154" s="12">
        <f>IFERROR(AVERAGEIFS(Data!$AD:$AD, Data!$I:$I, O$87, Data!$K:$K, $A154), 0)</f>
        <v>0</v>
      </c>
      <c r="P154" s="12">
        <f>IFERROR(AVERAGEIFS(Data!$AD:$AD, Data!$I:$I, P$87, Data!$K:$K, $A154), 0)</f>
        <v>0</v>
      </c>
      <c r="Q154" s="12">
        <f>IFERROR(AVERAGEIFS(Data!$AD:$AD, Data!$I:$I, Q$87, Data!$K:$K, $A154), 0)</f>
        <v>0</v>
      </c>
      <c r="R154" s="12">
        <f>IFERROR(AVERAGEIFS(Data!$AD:$AD, Data!$I:$I, R$87, Data!$K:$K, $A154), 0)</f>
        <v>0</v>
      </c>
      <c r="S154" s="12">
        <f>IFERROR(AVERAGEIFS(Data!$AD:$AD, Data!$I:$I, S$87, Data!$K:$K, $A154), 0)</f>
        <v>0</v>
      </c>
    </row>
    <row r="155" spans="1:19">
      <c r="A155" s="23" t="s">
        <v>15</v>
      </c>
      <c r="B155" s="24"/>
      <c r="C155" s="24"/>
      <c r="D155" s="24"/>
      <c r="E155" s="24"/>
      <c r="F155" s="25"/>
      <c r="G155" s="15">
        <f>IFERROR(AVERAGEIFS(Data!$AD:$AD, Data!$I:$I, G$87, Data!$N:$N, "Yes"), 0)</f>
        <v>0</v>
      </c>
      <c r="H155" s="15">
        <f>IFERROR(AVERAGEIFS(Data!$AD:$AD, Data!$I:$I, H$87, Data!$N:$N, "Yes"), 0)</f>
        <v>0</v>
      </c>
      <c r="I155" s="15">
        <f>IFERROR(AVERAGEIFS(Data!$AD:$AD, Data!$I:$I, I$87, Data!$N:$N, "Yes"), 0)</f>
        <v>0</v>
      </c>
      <c r="J155" s="15">
        <f>IFERROR(AVERAGEIFS(Data!$AD:$AD, Data!$I:$I, J$87, Data!$N:$N, "Yes"), 0)</f>
        <v>0</v>
      </c>
      <c r="K155" s="15">
        <f>IFERROR(AVERAGEIFS(Data!$AD:$AD, Data!$I:$I, K$87, Data!$N:$N, "Yes"), 0)</f>
        <v>0</v>
      </c>
      <c r="L155" s="15">
        <f>IFERROR(AVERAGEIFS(Data!$AD:$AD, Data!$I:$I, L$87, Data!$N:$N, "Yes"), 0)</f>
        <v>0</v>
      </c>
      <c r="M155" s="15">
        <f>IFERROR(AVERAGEIFS(Data!$AD:$AD, Data!$I:$I, M$87, Data!$N:$N, "Yes"), 0)</f>
        <v>0</v>
      </c>
      <c r="N155" s="15">
        <f>IFERROR(AVERAGEIFS(Data!$AD:$AD, Data!$I:$I, N$87, Data!$N:$N, "Yes"), 0)</f>
        <v>0</v>
      </c>
      <c r="O155" s="15">
        <f>IFERROR(AVERAGEIFS(Data!$AD:$AD, Data!$I:$I, O$87, Data!$N:$N, "Yes"), 0)</f>
        <v>0</v>
      </c>
      <c r="P155" s="15">
        <f>IFERROR(AVERAGEIFS(Data!$AD:$AD, Data!$I:$I, P$87, Data!$N:$N, "Yes"), 0)</f>
        <v>0</v>
      </c>
      <c r="Q155" s="15">
        <f>IFERROR(AVERAGEIFS(Data!$AD:$AD, Data!$I:$I, Q$87, Data!$N:$N, "Yes"), 0)</f>
        <v>0</v>
      </c>
      <c r="R155" s="15">
        <f>IFERROR(AVERAGEIFS(Data!$AD:$AD, Data!$I:$I, R$87, Data!$N:$N, "Yes"), 0)</f>
        <v>0</v>
      </c>
      <c r="S155" s="15">
        <f>IFERROR(AVERAGEIFS(Data!$AD:$AD, Data!$I:$I, S$87, Data!$N:$N, "Yes"), 0)</f>
        <v>0</v>
      </c>
    </row>
    <row r="156" spans="1:19">
      <c r="A156" s="23" t="s">
        <v>16</v>
      </c>
      <c r="B156" s="24"/>
      <c r="C156" s="24"/>
      <c r="D156" s="24"/>
      <c r="E156" s="24"/>
      <c r="F156" s="25"/>
      <c r="G156" s="15">
        <f>IFERROR(AVERAGEIFS(Data!$AD:$AD, Data!$I:$I, G$87, Data!$L:$L, "Yes"), 0)</f>
        <v>0</v>
      </c>
      <c r="H156" s="15">
        <f>IFERROR(AVERAGEIFS(Data!$AD:$AD, Data!$I:$I, H$87, Data!$L:$L, "Yes"), 0)</f>
        <v>0</v>
      </c>
      <c r="I156" s="15">
        <f>IFERROR(AVERAGEIFS(Data!$AD:$AD, Data!$I:$I, I$87, Data!$L:$L, "Yes"), 0)</f>
        <v>0</v>
      </c>
      <c r="J156" s="15">
        <f>IFERROR(AVERAGEIFS(Data!$AD:$AD, Data!$I:$I, J$87, Data!$L:$L, "Yes"), 0)</f>
        <v>0</v>
      </c>
      <c r="K156" s="15">
        <f>IFERROR(AVERAGEIFS(Data!$AD:$AD, Data!$I:$I, K$87, Data!$L:$L, "Yes"), 0)</f>
        <v>0</v>
      </c>
      <c r="L156" s="15">
        <f>IFERROR(AVERAGEIFS(Data!$AD:$AD, Data!$I:$I, L$87, Data!$L:$L, "Yes"), 0)</f>
        <v>0</v>
      </c>
      <c r="M156" s="15">
        <f>IFERROR(AVERAGEIFS(Data!$AD:$AD, Data!$I:$I, M$87, Data!$L:$L, "Yes"), 0)</f>
        <v>0</v>
      </c>
      <c r="N156" s="15">
        <f>IFERROR(AVERAGEIFS(Data!$AD:$AD, Data!$I:$I, N$87, Data!$L:$L, "Yes"), 0)</f>
        <v>0</v>
      </c>
      <c r="O156" s="15">
        <f>IFERROR(AVERAGEIFS(Data!$AD:$AD, Data!$I:$I, O$87, Data!$L:$L, "Yes"), 0)</f>
        <v>0</v>
      </c>
      <c r="P156" s="15">
        <f>IFERROR(AVERAGEIFS(Data!$AD:$AD, Data!$I:$I, P$87, Data!$L:$L, "Yes"), 0)</f>
        <v>0</v>
      </c>
      <c r="Q156" s="15">
        <f>IFERROR(AVERAGEIFS(Data!$AD:$AD, Data!$I:$I, Q$87, Data!$L:$L, "Yes"), 0)</f>
        <v>0</v>
      </c>
      <c r="R156" s="15">
        <f>IFERROR(AVERAGEIFS(Data!$AD:$AD, Data!$I:$I, R$87, Data!$L:$L, "Yes"), 0)</f>
        <v>0</v>
      </c>
      <c r="S156" s="15">
        <f>IFERROR(AVERAGEIFS(Data!$AD:$AD, Data!$I:$I, S$87, Data!$L:$L, "Yes"), 0)</f>
        <v>0</v>
      </c>
    </row>
    <row r="157" spans="1:19">
      <c r="A157" s="23">
        <v>504</v>
      </c>
      <c r="B157" s="24"/>
      <c r="C157" s="24"/>
      <c r="D157" s="24"/>
      <c r="E157" s="24"/>
      <c r="F157" s="25"/>
      <c r="G157" s="15">
        <f>IFERROR(AVERAGEIFS(Data!$AD:$AD, Data!$I:$I, G$87, Data!$M:$M, "Yes"), 0)</f>
        <v>0</v>
      </c>
      <c r="H157" s="15">
        <f>IFERROR(AVERAGEIFS(Data!$AD:$AD, Data!$I:$I, H$87, Data!$M:$M, "Yes"), 0)</f>
        <v>0</v>
      </c>
      <c r="I157" s="15">
        <f>IFERROR(AVERAGEIFS(Data!$AD:$AD, Data!$I:$I, I$87, Data!$M:$M, "Yes"), 0)</f>
        <v>0</v>
      </c>
      <c r="J157" s="15">
        <f>IFERROR(AVERAGEIFS(Data!$AD:$AD, Data!$I:$I, J$87, Data!$M:$M, "Yes"), 0)</f>
        <v>0</v>
      </c>
      <c r="K157" s="15">
        <f>IFERROR(AVERAGEIFS(Data!$AD:$AD, Data!$I:$I, K$87, Data!$M:$M, "Yes"), 0)</f>
        <v>0</v>
      </c>
      <c r="L157" s="15">
        <f>IFERROR(AVERAGEIFS(Data!$AD:$AD, Data!$I:$I, L$87, Data!$M:$M, "Yes"), 0)</f>
        <v>0</v>
      </c>
      <c r="M157" s="15">
        <f>IFERROR(AVERAGEIFS(Data!$AD:$AD, Data!$I:$I, M$87, Data!$M:$M, "Yes"), 0)</f>
        <v>0</v>
      </c>
      <c r="N157" s="15">
        <f>IFERROR(AVERAGEIFS(Data!$AD:$AD, Data!$I:$I, N$87, Data!$M:$M, "Yes"), 0)</f>
        <v>0</v>
      </c>
      <c r="O157" s="15">
        <f>IFERROR(AVERAGEIFS(Data!$AD:$AD, Data!$I:$I, O$87, Data!$M:$M, "Yes"), 0)</f>
        <v>0</v>
      </c>
      <c r="P157" s="15">
        <f>IFERROR(AVERAGEIFS(Data!$AD:$AD, Data!$I:$I, P$87, Data!$M:$M, "Yes"), 0)</f>
        <v>0</v>
      </c>
      <c r="Q157" s="15">
        <f>IFERROR(AVERAGEIFS(Data!$AD:$AD, Data!$I:$I, Q$87, Data!$M:$M, "Yes"), 0)</f>
        <v>0</v>
      </c>
      <c r="R157" s="15">
        <f>IFERROR(AVERAGEIFS(Data!$AD:$AD, Data!$I:$I, R$87, Data!$M:$M, "Yes"), 0)</f>
        <v>0</v>
      </c>
      <c r="S157" s="15">
        <f>IFERROR(AVERAGEIFS(Data!$AD:$AD, Data!$I:$I, S$87, Data!$M:$M, "Yes"), 0)</f>
        <v>0</v>
      </c>
    </row>
    <row r="158" spans="1:19">
      <c r="A158" s="23" t="s">
        <v>17</v>
      </c>
      <c r="B158" s="24"/>
      <c r="C158" s="24"/>
      <c r="D158" s="24"/>
      <c r="E158" s="24"/>
      <c r="F158" s="25"/>
      <c r="G158" s="15">
        <f>IFERROR(AVERAGEIFS(Data!$AD:$AD, Data!$I:$I, G$87, Data!$O:$O, "Yes"), 0)</f>
        <v>0</v>
      </c>
      <c r="H158" s="15">
        <f>IFERROR(AVERAGEIFS(Data!$AD:$AD, Data!$I:$I, H$87, Data!$O:$O, "Yes"), 0)</f>
        <v>0</v>
      </c>
      <c r="I158" s="15">
        <f>IFERROR(AVERAGEIFS(Data!$AD:$AD, Data!$I:$I, I$87, Data!$O:$O, "Yes"), 0)</f>
        <v>0</v>
      </c>
      <c r="J158" s="15">
        <f>IFERROR(AVERAGEIFS(Data!$AD:$AD, Data!$I:$I, J$87, Data!$O:$O, "Yes"), 0)</f>
        <v>0</v>
      </c>
      <c r="K158" s="15">
        <f>IFERROR(AVERAGEIFS(Data!$AD:$AD, Data!$I:$I, K$87, Data!$O:$O, "Yes"), 0)</f>
        <v>0</v>
      </c>
      <c r="L158" s="15">
        <f>IFERROR(AVERAGEIFS(Data!$AD:$AD, Data!$I:$I, L$87, Data!$O:$O, "Yes"), 0)</f>
        <v>0</v>
      </c>
      <c r="M158" s="15">
        <f>IFERROR(AVERAGEIFS(Data!$AD:$AD, Data!$I:$I, M$87, Data!$O:$O, "Yes"), 0)</f>
        <v>0</v>
      </c>
      <c r="N158" s="15">
        <f>IFERROR(AVERAGEIFS(Data!$AD:$AD, Data!$I:$I, N$87, Data!$O:$O, "Yes"), 0)</f>
        <v>0</v>
      </c>
      <c r="O158" s="15">
        <f>IFERROR(AVERAGEIFS(Data!$AD:$AD, Data!$I:$I, O$87, Data!$O:$O, "Yes"), 0)</f>
        <v>0</v>
      </c>
      <c r="P158" s="15">
        <f>IFERROR(AVERAGEIFS(Data!$AD:$AD, Data!$I:$I, P$87, Data!$O:$O, "Yes"), 0)</f>
        <v>0</v>
      </c>
      <c r="Q158" s="15">
        <f>IFERROR(AVERAGEIFS(Data!$AD:$AD, Data!$I:$I, Q$87, Data!$O:$O, "Yes"), 0)</f>
        <v>0</v>
      </c>
      <c r="R158" s="15">
        <f>IFERROR(AVERAGEIFS(Data!$AD:$AD, Data!$I:$I, R$87, Data!$O:$O, "Yes"), 0)</f>
        <v>0</v>
      </c>
      <c r="S158" s="15">
        <f>IFERROR(AVERAGEIFS(Data!$AD:$AD, Data!$I:$I, S$87, Data!$O:$O, "Yes"), 0)</f>
        <v>0</v>
      </c>
    </row>
    <row r="159" spans="1:19">
      <c r="A159" s="23" t="s">
        <v>62</v>
      </c>
      <c r="B159" s="24"/>
      <c r="C159" s="24"/>
      <c r="D159" s="24"/>
      <c r="E159" s="24"/>
      <c r="F159" s="25"/>
      <c r="G159" s="15">
        <f>IFERROR(AVERAGEIFS(Data!$AD:$AD, Data!$I:$I, G$87, Data!$P:$P, "Yes"), 0)</f>
        <v>0</v>
      </c>
      <c r="H159" s="15">
        <f>IFERROR(AVERAGEIFS(Data!$AD:$AD, Data!$I:$I, H$87, Data!$P:$P, "Yes"), 0)</f>
        <v>0</v>
      </c>
      <c r="I159" s="15">
        <f>IFERROR(AVERAGEIFS(Data!$AD:$AD, Data!$I:$I, I$87, Data!$P:$P, "Yes"), 0)</f>
        <v>0</v>
      </c>
      <c r="J159" s="15">
        <f>IFERROR(AVERAGEIFS(Data!$AD:$AD, Data!$I:$I, J$87, Data!$P:$P, "Yes"), 0)</f>
        <v>0</v>
      </c>
      <c r="K159" s="15">
        <f>IFERROR(AVERAGEIFS(Data!$AD:$AD, Data!$I:$I, K$87, Data!$P:$P, "Yes"), 0)</f>
        <v>0</v>
      </c>
      <c r="L159" s="15">
        <f>IFERROR(AVERAGEIFS(Data!$AD:$AD, Data!$I:$I, L$87, Data!$P:$P, "Yes"), 0)</f>
        <v>0</v>
      </c>
      <c r="M159" s="15">
        <f>IFERROR(AVERAGEIFS(Data!$AD:$AD, Data!$I:$I, M$87, Data!$P:$P, "Yes"), 0)</f>
        <v>0</v>
      </c>
      <c r="N159" s="15">
        <f>IFERROR(AVERAGEIFS(Data!$AD:$AD, Data!$I:$I, N$87, Data!$P:$P, "Yes"), 0)</f>
        <v>0</v>
      </c>
      <c r="O159" s="15">
        <f>IFERROR(AVERAGEIFS(Data!$AD:$AD, Data!$I:$I, O$87, Data!$P:$P, "Yes"), 0)</f>
        <v>0</v>
      </c>
      <c r="P159" s="15">
        <f>IFERROR(AVERAGEIFS(Data!$AD:$AD, Data!$I:$I, P$87, Data!$P:$P, "Yes"), 0)</f>
        <v>0</v>
      </c>
      <c r="Q159" s="15">
        <f>IFERROR(AVERAGEIFS(Data!$AD:$AD, Data!$I:$I, Q$87, Data!$P:$P, "Yes"), 0)</f>
        <v>0</v>
      </c>
      <c r="R159" s="15">
        <f>IFERROR(AVERAGEIFS(Data!$AD:$AD, Data!$I:$I, R$87, Data!$P:$P, "Yes"), 0)</f>
        <v>0</v>
      </c>
      <c r="S159" s="15">
        <f>IFERROR(AVERAGEIFS(Data!$AD:$AD, Data!$I:$I, S$87, Data!$P:$P, "Yes"), 0)</f>
        <v>0</v>
      </c>
    </row>
    <row r="160" spans="1:19">
      <c r="A160" s="23" t="s">
        <v>63</v>
      </c>
      <c r="B160" s="24"/>
      <c r="C160" s="24"/>
      <c r="D160" s="24"/>
      <c r="E160" s="24"/>
      <c r="F160" s="25"/>
      <c r="G160" s="15">
        <f>IFERROR(AVERAGEIFS(Data!$AD:$AD, Data!$I:$I, G$87, Data!$Q:$Q, "Yes"), 0)</f>
        <v>0</v>
      </c>
      <c r="H160" s="15">
        <f>IFERROR(AVERAGEIFS(Data!$AD:$AD, Data!$I:$I, H$87, Data!$Q:$Q, "Yes"), 0)</f>
        <v>0</v>
      </c>
      <c r="I160" s="15">
        <f>IFERROR(AVERAGEIFS(Data!$AD:$AD, Data!$I:$I, I$87, Data!$Q:$Q, "Yes"), 0)</f>
        <v>0</v>
      </c>
      <c r="J160" s="15">
        <f>IFERROR(AVERAGEIFS(Data!$AD:$AD, Data!$I:$I, J$87, Data!$Q:$Q, "Yes"), 0)</f>
        <v>0</v>
      </c>
      <c r="K160" s="15">
        <f>IFERROR(AVERAGEIFS(Data!$AD:$AD, Data!$I:$I, K$87, Data!$Q:$Q, "Yes"), 0)</f>
        <v>0</v>
      </c>
      <c r="L160" s="15">
        <f>IFERROR(AVERAGEIFS(Data!$AD:$AD, Data!$I:$I, L$87, Data!$Q:$Q, "Yes"), 0)</f>
        <v>0</v>
      </c>
      <c r="M160" s="15">
        <f>IFERROR(AVERAGEIFS(Data!$AD:$AD, Data!$I:$I, M$87, Data!$Q:$Q, "Yes"), 0)</f>
        <v>0</v>
      </c>
      <c r="N160" s="15">
        <f>IFERROR(AVERAGEIFS(Data!$AD:$AD, Data!$I:$I, N$87, Data!$Q:$Q, "Yes"), 0)</f>
        <v>0</v>
      </c>
      <c r="O160" s="15">
        <f>IFERROR(AVERAGEIFS(Data!$AD:$AD, Data!$I:$I, O$87, Data!$Q:$Q, "Yes"), 0)</f>
        <v>0</v>
      </c>
      <c r="P160" s="15">
        <f>IFERROR(AVERAGEIFS(Data!$AD:$AD, Data!$I:$I, P$87, Data!$Q:$Q, "Yes"), 0)</f>
        <v>0</v>
      </c>
      <c r="Q160" s="15">
        <f>IFERROR(AVERAGEIFS(Data!$AD:$AD, Data!$I:$I, Q$87, Data!$Q:$Q, "Yes"), 0)</f>
        <v>0</v>
      </c>
      <c r="R160" s="15">
        <f>IFERROR(AVERAGEIFS(Data!$AD:$AD, Data!$I:$I, R$87, Data!$Q:$Q, "Yes"), 0)</f>
        <v>0</v>
      </c>
      <c r="S160" s="15">
        <f>IFERROR(AVERAGEIFS(Data!$AD:$AD, Data!$I:$I, S$87, Data!$Q:$Q, "Yes"), 0)</f>
        <v>0</v>
      </c>
    </row>
    <row r="161" spans="1:19">
      <c r="A161" s="23" t="s">
        <v>70</v>
      </c>
      <c r="B161" s="24"/>
      <c r="C161" s="24"/>
      <c r="D161" s="24"/>
      <c r="E161" s="24"/>
      <c r="F161" s="25"/>
      <c r="G161" s="15">
        <f>IFERROR(AVERAGEIFS(Data!$AD:$AD, Data!$I:$I, G$87, Data!$R:$R, "Yes"), 0)</f>
        <v>0</v>
      </c>
      <c r="H161" s="15">
        <f>IFERROR(AVERAGEIFS(Data!$AD:$AD, Data!$I:$I, H$87, Data!$R:$R, "Yes"), 0)</f>
        <v>0</v>
      </c>
      <c r="I161" s="15">
        <f>IFERROR(AVERAGEIFS(Data!$AD:$AD, Data!$I:$I, I$87, Data!$R:$R, "Yes"), 0)</f>
        <v>0</v>
      </c>
      <c r="J161" s="15">
        <f>IFERROR(AVERAGEIFS(Data!$AD:$AD, Data!$I:$I, J$87, Data!$R:$R, "Yes"), 0)</f>
        <v>0</v>
      </c>
      <c r="K161" s="15">
        <f>IFERROR(AVERAGEIFS(Data!$AD:$AD, Data!$I:$I, K$87, Data!$R:$R, "Yes"), 0)</f>
        <v>0</v>
      </c>
      <c r="L161" s="15">
        <f>IFERROR(AVERAGEIFS(Data!$AD:$AD, Data!$I:$I, L$87, Data!$R:$R, "Yes"), 0)</f>
        <v>0</v>
      </c>
      <c r="M161" s="15">
        <f>IFERROR(AVERAGEIFS(Data!$AD:$AD, Data!$I:$I, M$87, Data!$R:$R, "Yes"), 0)</f>
        <v>0</v>
      </c>
      <c r="N161" s="15">
        <f>IFERROR(AVERAGEIFS(Data!$AD:$AD, Data!$I:$I, N$87, Data!$R:$R, "Yes"), 0)</f>
        <v>0</v>
      </c>
      <c r="O161" s="15">
        <f>IFERROR(AVERAGEIFS(Data!$AD:$AD, Data!$I:$I, O$87, Data!$R:$R, "Yes"), 0)</f>
        <v>0</v>
      </c>
      <c r="P161" s="15">
        <f>IFERROR(AVERAGEIFS(Data!$AD:$AD, Data!$I:$I, P$87, Data!$R:$R, "Yes"), 0)</f>
        <v>0</v>
      </c>
      <c r="Q161" s="15">
        <f>IFERROR(AVERAGEIFS(Data!$AD:$AD, Data!$I:$I, Q$87, Data!$R:$R, "Yes"), 0)</f>
        <v>0</v>
      </c>
      <c r="R161" s="15">
        <f>IFERROR(AVERAGEIFS(Data!$AD:$AD, Data!$I:$I, R$87, Data!$R:$R, "Yes"), 0)</f>
        <v>0</v>
      </c>
      <c r="S161" s="15">
        <f>IFERROR(AVERAGEIFS(Data!$AD:$AD, Data!$I:$I, S$87, Data!$R:$R, "Yes"), 0)</f>
        <v>0</v>
      </c>
    </row>
    <row r="162" spans="1:19">
      <c r="A162" s="23" t="s">
        <v>64</v>
      </c>
      <c r="B162" s="24"/>
      <c r="C162" s="24"/>
      <c r="D162" s="24"/>
      <c r="E162" s="24"/>
      <c r="F162" s="25"/>
      <c r="G162" s="15">
        <f>IFERROR(AVERAGEIFS(Data!$AD:$AD, Data!$I:$I, G$87, Data!$S:$S, "Yes"), 0)</f>
        <v>0</v>
      </c>
      <c r="H162" s="15">
        <f>IFERROR(AVERAGEIFS(Data!$AD:$AD, Data!$I:$I, H$87, Data!$S:$S, "Yes"), 0)</f>
        <v>0</v>
      </c>
      <c r="I162" s="15">
        <f>IFERROR(AVERAGEIFS(Data!$AD:$AD, Data!$I:$I, I$87, Data!$S:$S, "Yes"), 0)</f>
        <v>0</v>
      </c>
      <c r="J162" s="15">
        <f>IFERROR(AVERAGEIFS(Data!$AD:$AD, Data!$I:$I, J$87, Data!$S:$S, "Yes"), 0)</f>
        <v>0</v>
      </c>
      <c r="K162" s="15">
        <f>IFERROR(AVERAGEIFS(Data!$AD:$AD, Data!$I:$I, K$87, Data!$S:$S, "Yes"), 0)</f>
        <v>0</v>
      </c>
      <c r="L162" s="15">
        <f>IFERROR(AVERAGEIFS(Data!$AD:$AD, Data!$I:$I, L$87, Data!$S:$S, "Yes"), 0)</f>
        <v>0</v>
      </c>
      <c r="M162" s="15">
        <f>IFERROR(AVERAGEIFS(Data!$AD:$AD, Data!$I:$I, M$87, Data!$S:$S, "Yes"), 0)</f>
        <v>0</v>
      </c>
      <c r="N162" s="15">
        <f>IFERROR(AVERAGEIFS(Data!$AD:$AD, Data!$I:$I, N$87, Data!$S:$S, "Yes"), 0)</f>
        <v>0</v>
      </c>
      <c r="O162" s="15">
        <f>IFERROR(AVERAGEIFS(Data!$AD:$AD, Data!$I:$I, O$87, Data!$S:$S, "Yes"), 0)</f>
        <v>0</v>
      </c>
      <c r="P162" s="15">
        <f>IFERROR(AVERAGEIFS(Data!$AD:$AD, Data!$I:$I, P$87, Data!$S:$S, "Yes"), 0)</f>
        <v>0</v>
      </c>
      <c r="Q162" s="15">
        <f>IFERROR(AVERAGEIFS(Data!$AD:$AD, Data!$I:$I, Q$87, Data!$S:$S, "Yes"), 0)</f>
        <v>0</v>
      </c>
      <c r="R162" s="15">
        <f>IFERROR(AVERAGEIFS(Data!$AD:$AD, Data!$I:$I, R$87, Data!$S:$S, "Yes"), 0)</f>
        <v>0</v>
      </c>
      <c r="S162" s="15">
        <f>IFERROR(AVERAGEIFS(Data!$AD:$AD, Data!$I:$I, S$87, Data!$S:$S, "Yes"), 0)</f>
        <v>0</v>
      </c>
    </row>
    <row r="163" spans="1:19">
      <c r="A163" s="23" t="s">
        <v>65</v>
      </c>
      <c r="B163" s="24"/>
      <c r="C163" s="24"/>
      <c r="D163" s="24"/>
      <c r="E163" s="24"/>
      <c r="F163" s="25"/>
      <c r="G163" s="15">
        <f>IFERROR(AVERAGEIFS(Data!$AD:$AD, Data!$I:$I, G$87, Data!$T:$T, "Yes"), 0)</f>
        <v>0</v>
      </c>
      <c r="H163" s="15">
        <f>IFERROR(AVERAGEIFS(Data!$AD:$AD, Data!$I:$I, H$87, Data!$T:$T, "Yes"), 0)</f>
        <v>0</v>
      </c>
      <c r="I163" s="15">
        <f>IFERROR(AVERAGEIFS(Data!$AD:$AD, Data!$I:$I, I$87, Data!$T:$T, "Yes"), 0)</f>
        <v>0</v>
      </c>
      <c r="J163" s="15">
        <f>IFERROR(AVERAGEIFS(Data!$AD:$AD, Data!$I:$I, J$87, Data!$T:$T, "Yes"), 0)</f>
        <v>0</v>
      </c>
      <c r="K163" s="15">
        <f>IFERROR(AVERAGEIFS(Data!$AD:$AD, Data!$I:$I, K$87, Data!$T:$T, "Yes"), 0)</f>
        <v>0</v>
      </c>
      <c r="L163" s="15">
        <f>IFERROR(AVERAGEIFS(Data!$AD:$AD, Data!$I:$I, L$87, Data!$T:$T, "Yes"), 0)</f>
        <v>0</v>
      </c>
      <c r="M163" s="15">
        <f>IFERROR(AVERAGEIFS(Data!$AD:$AD, Data!$I:$I, M$87, Data!$T:$T, "Yes"), 0)</f>
        <v>0</v>
      </c>
      <c r="N163" s="15">
        <f>IFERROR(AVERAGEIFS(Data!$AD:$AD, Data!$I:$I, N$87, Data!$T:$T, "Yes"), 0)</f>
        <v>0</v>
      </c>
      <c r="O163" s="15">
        <f>IFERROR(AVERAGEIFS(Data!$AD:$AD, Data!$I:$I, O$87, Data!$T:$T, "Yes"), 0)</f>
        <v>0</v>
      </c>
      <c r="P163" s="15">
        <f>IFERROR(AVERAGEIFS(Data!$AD:$AD, Data!$I:$I, P$87, Data!$T:$T, "Yes"), 0)</f>
        <v>0</v>
      </c>
      <c r="Q163" s="15">
        <f>IFERROR(AVERAGEIFS(Data!$AD:$AD, Data!$I:$I, Q$87, Data!$T:$T, "Yes"), 0)</f>
        <v>0</v>
      </c>
      <c r="R163" s="15">
        <f>IFERROR(AVERAGEIFS(Data!$AD:$AD, Data!$I:$I, R$87, Data!$T:$T, "Yes"), 0)</f>
        <v>0</v>
      </c>
      <c r="S163" s="15">
        <f>IFERROR(AVERAGEIFS(Data!$AD:$AD, Data!$I:$I, S$87, Data!$T:$T, "Yes"), 0)</f>
        <v>0</v>
      </c>
    </row>
    <row r="164" spans="1:19">
      <c r="A164" s="23" t="s">
        <v>66</v>
      </c>
      <c r="B164" s="24"/>
      <c r="C164" s="24"/>
      <c r="D164" s="24"/>
      <c r="E164" s="24"/>
      <c r="F164" s="25"/>
      <c r="G164" s="15">
        <f>IFERROR(AVERAGEIFS(Data!$AD:$AD, Data!$I:$I, G$87, Data!$U:$U, "Yes"), 0)</f>
        <v>0</v>
      </c>
      <c r="H164" s="15">
        <f>IFERROR(AVERAGEIFS(Data!$AD:$AD, Data!$I:$I, H$87, Data!$U:$U, "Yes"), 0)</f>
        <v>0</v>
      </c>
      <c r="I164" s="15">
        <f>IFERROR(AVERAGEIFS(Data!$AD:$AD, Data!$I:$I, I$87, Data!$U:$U, "Yes"), 0)</f>
        <v>0</v>
      </c>
      <c r="J164" s="15">
        <f>IFERROR(AVERAGEIFS(Data!$AD:$AD, Data!$I:$I, J$87, Data!$U:$U, "Yes"), 0)</f>
        <v>0</v>
      </c>
      <c r="K164" s="15">
        <f>IFERROR(AVERAGEIFS(Data!$AD:$AD, Data!$I:$I, K$87, Data!$U:$U, "Yes"), 0)</f>
        <v>0</v>
      </c>
      <c r="L164" s="15">
        <f>IFERROR(AVERAGEIFS(Data!$AD:$AD, Data!$I:$I, L$87, Data!$U:$U, "Yes"), 0)</f>
        <v>0</v>
      </c>
      <c r="M164" s="15">
        <f>IFERROR(AVERAGEIFS(Data!$AD:$AD, Data!$I:$I, M$87, Data!$U:$U, "Yes"), 0)</f>
        <v>0</v>
      </c>
      <c r="N164" s="15">
        <f>IFERROR(AVERAGEIFS(Data!$AD:$AD, Data!$I:$I, N$87, Data!$U:$U, "Yes"), 0)</f>
        <v>0</v>
      </c>
      <c r="O164" s="15">
        <f>IFERROR(AVERAGEIFS(Data!$AD:$AD, Data!$I:$I, O$87, Data!$U:$U, "Yes"), 0)</f>
        <v>0</v>
      </c>
      <c r="P164" s="15">
        <f>IFERROR(AVERAGEIFS(Data!$AD:$AD, Data!$I:$I, P$87, Data!$U:$U, "Yes"), 0)</f>
        <v>0</v>
      </c>
      <c r="Q164" s="15">
        <f>IFERROR(AVERAGEIFS(Data!$AD:$AD, Data!$I:$I, Q$87, Data!$U:$U, "Yes"), 0)</f>
        <v>0</v>
      </c>
      <c r="R164" s="15">
        <f>IFERROR(AVERAGEIFS(Data!$AD:$AD, Data!$I:$I, R$87, Data!$U:$U, "Yes"), 0)</f>
        <v>0</v>
      </c>
      <c r="S164" s="15">
        <f>IFERROR(AVERAGEIFS(Data!$AD:$AD, Data!$I:$I, S$87, Data!$U:$U, "Yes"), 0)</f>
        <v>0</v>
      </c>
    </row>
    <row r="166" spans="1:19" ht="18">
      <c r="A166" s="1" t="s">
        <v>39</v>
      </c>
    </row>
    <row r="167" spans="1:19">
      <c r="A167" s="32"/>
      <c r="B167" s="33"/>
      <c r="C167" s="33"/>
      <c r="D167" s="33"/>
      <c r="E167" s="33"/>
      <c r="F167" s="34"/>
      <c r="G167" s="5">
        <v>0</v>
      </c>
      <c r="H167" s="5">
        <v>1</v>
      </c>
      <c r="I167" s="5">
        <v>2</v>
      </c>
      <c r="J167" s="5">
        <v>3</v>
      </c>
      <c r="K167" s="5">
        <v>4</v>
      </c>
      <c r="L167" s="5">
        <v>5</v>
      </c>
      <c r="M167" s="5">
        <v>6</v>
      </c>
      <c r="N167" s="5">
        <v>7</v>
      </c>
      <c r="O167" s="5">
        <v>8</v>
      </c>
      <c r="P167" s="5">
        <v>9</v>
      </c>
      <c r="Q167" s="5">
        <v>10</v>
      </c>
      <c r="R167" s="5">
        <v>11</v>
      </c>
      <c r="S167" s="5">
        <v>12</v>
      </c>
    </row>
    <row r="168" spans="1:19">
      <c r="A168" s="29" t="s">
        <v>5</v>
      </c>
      <c r="B168" s="30"/>
      <c r="C168" s="30"/>
      <c r="D168" s="30"/>
      <c r="E168" s="30"/>
      <c r="F168" s="31"/>
      <c r="G168" s="12">
        <f>IFERROR(AVERAGEIFS(Data!$AE:$AE, Data!$I:$I, G$87, Data!$K:$K, $A168), 0)</f>
        <v>0</v>
      </c>
      <c r="H168" s="12">
        <f>IFERROR(AVERAGEIFS(Data!$AE:$AE, Data!$I:$I, H$87, Data!$K:$K, $A168), 0)</f>
        <v>0</v>
      </c>
      <c r="I168" s="12">
        <f>IFERROR(AVERAGEIFS(Data!$AE:$AE, Data!$I:$I, I$87, Data!$K:$K, $A168), 0)</f>
        <v>0</v>
      </c>
      <c r="J168" s="12">
        <f>IFERROR(AVERAGEIFS(Data!$AE:$AE, Data!$I:$I, J$87, Data!$K:$K, $A168), 0)</f>
        <v>0</v>
      </c>
      <c r="K168" s="12">
        <f>IFERROR(AVERAGEIFS(Data!$AE:$AE, Data!$I:$I, K$87, Data!$K:$K, $A168), 0)</f>
        <v>0</v>
      </c>
      <c r="L168" s="12">
        <f>IFERROR(AVERAGEIFS(Data!$AE:$AE, Data!$I:$I, L$87, Data!$K:$K, $A168), 0)</f>
        <v>0</v>
      </c>
      <c r="M168" s="12">
        <f>IFERROR(AVERAGEIFS(Data!$AE:$AE, Data!$I:$I, M$87, Data!$K:$K, $A168), 0)</f>
        <v>0</v>
      </c>
      <c r="N168" s="12">
        <f>IFERROR(AVERAGEIFS(Data!$AE:$AE, Data!$I:$I, N$87, Data!$K:$K, $A168), 0)</f>
        <v>0</v>
      </c>
      <c r="O168" s="12">
        <f>IFERROR(AVERAGEIFS(Data!$AE:$AE, Data!$I:$I, O$87, Data!$K:$K, $A168), 0)</f>
        <v>0</v>
      </c>
      <c r="P168" s="12">
        <f>IFERROR(AVERAGEIFS(Data!$AE:$AE, Data!$I:$I, P$87, Data!$K:$K, $A168), 0)</f>
        <v>0</v>
      </c>
      <c r="Q168" s="12">
        <f>IFERROR(AVERAGEIFS(Data!$AE:$AE, Data!$I:$I, Q$87, Data!$K:$K, $A168), 0)</f>
        <v>0</v>
      </c>
      <c r="R168" s="12">
        <f>IFERROR(AVERAGEIFS(Data!$AE:$AE, Data!$I:$I, R$87, Data!$K:$K, $A168), 0)</f>
        <v>0</v>
      </c>
      <c r="S168" s="12">
        <f>IFERROR(AVERAGEIFS(Data!$AE:$AE, Data!$I:$I, S$87, Data!$K:$K, $A168), 0)</f>
        <v>0</v>
      </c>
    </row>
    <row r="169" spans="1:19">
      <c r="A169" s="29" t="s">
        <v>8</v>
      </c>
      <c r="B169" s="30"/>
      <c r="C169" s="30"/>
      <c r="D169" s="30"/>
      <c r="E169" s="30"/>
      <c r="F169" s="31"/>
      <c r="G169" s="12">
        <f>IFERROR(AVERAGEIFS(Data!$AE:$AE, Data!$I:$I, G$87, Data!$K:$K, $A169), 0)</f>
        <v>0</v>
      </c>
      <c r="H169" s="12">
        <f>IFERROR(AVERAGEIFS(Data!$AE:$AE, Data!$I:$I, H$87, Data!$K:$K, $A169), 0)</f>
        <v>0</v>
      </c>
      <c r="I169" s="12">
        <f>IFERROR(AVERAGEIFS(Data!$AE:$AE, Data!$I:$I, I$87, Data!$K:$K, $A169), 0)</f>
        <v>0</v>
      </c>
      <c r="J169" s="12">
        <f>IFERROR(AVERAGEIFS(Data!$AE:$AE, Data!$I:$I, J$87, Data!$K:$K, $A169), 0)</f>
        <v>0</v>
      </c>
      <c r="K169" s="12">
        <f>IFERROR(AVERAGEIFS(Data!$AE:$AE, Data!$I:$I, K$87, Data!$K:$K, $A169), 0)</f>
        <v>0</v>
      </c>
      <c r="L169" s="12">
        <f>IFERROR(AVERAGEIFS(Data!$AE:$AE, Data!$I:$I, L$87, Data!$K:$K, $A169), 0)</f>
        <v>0</v>
      </c>
      <c r="M169" s="12">
        <f>IFERROR(AVERAGEIFS(Data!$AE:$AE, Data!$I:$I, M$87, Data!$K:$K, $A169), 0)</f>
        <v>0</v>
      </c>
      <c r="N169" s="12">
        <f>IFERROR(AVERAGEIFS(Data!$AE:$AE, Data!$I:$I, N$87, Data!$K:$K, $A169), 0)</f>
        <v>0</v>
      </c>
      <c r="O169" s="12">
        <f>IFERROR(AVERAGEIFS(Data!$AE:$AE, Data!$I:$I, O$87, Data!$K:$K, $A169), 0)</f>
        <v>0</v>
      </c>
      <c r="P169" s="12">
        <f>IFERROR(AVERAGEIFS(Data!$AE:$AE, Data!$I:$I, P$87, Data!$K:$K, $A169), 0)</f>
        <v>0</v>
      </c>
      <c r="Q169" s="12">
        <f>IFERROR(AVERAGEIFS(Data!$AE:$AE, Data!$I:$I, Q$87, Data!$K:$K, $A169), 0)</f>
        <v>0</v>
      </c>
      <c r="R169" s="12">
        <f>IFERROR(AVERAGEIFS(Data!$AE:$AE, Data!$I:$I, R$87, Data!$K:$K, $A169), 0)</f>
        <v>0</v>
      </c>
      <c r="S169" s="12">
        <f>IFERROR(AVERAGEIFS(Data!$AE:$AE, Data!$I:$I, S$87, Data!$K:$K, $A169), 0)</f>
        <v>0</v>
      </c>
    </row>
    <row r="170" spans="1:19">
      <c r="A170" s="29" t="s">
        <v>6</v>
      </c>
      <c r="B170" s="30"/>
      <c r="C170" s="30"/>
      <c r="D170" s="30"/>
      <c r="E170" s="30"/>
      <c r="F170" s="31"/>
      <c r="G170" s="12">
        <f>IFERROR(AVERAGEIFS(Data!$AE:$AE, Data!$I:$I, G$87, Data!$K:$K, $A170), 0)</f>
        <v>0</v>
      </c>
      <c r="H170" s="12">
        <f>IFERROR(AVERAGEIFS(Data!$AE:$AE, Data!$I:$I, H$87, Data!$K:$K, $A170), 0)</f>
        <v>0</v>
      </c>
      <c r="I170" s="12">
        <f>IFERROR(AVERAGEIFS(Data!$AE:$AE, Data!$I:$I, I$87, Data!$K:$K, $A170), 0)</f>
        <v>0</v>
      </c>
      <c r="J170" s="12">
        <f>IFERROR(AVERAGEIFS(Data!$AE:$AE, Data!$I:$I, J$87, Data!$K:$K, $A170), 0)</f>
        <v>0</v>
      </c>
      <c r="K170" s="12">
        <f>IFERROR(AVERAGEIFS(Data!$AE:$AE, Data!$I:$I, K$87, Data!$K:$K, $A170), 0)</f>
        <v>0</v>
      </c>
      <c r="L170" s="12">
        <f>IFERROR(AVERAGEIFS(Data!$AE:$AE, Data!$I:$I, L$87, Data!$K:$K, $A170), 0)</f>
        <v>0</v>
      </c>
      <c r="M170" s="12">
        <f>IFERROR(AVERAGEIFS(Data!$AE:$AE, Data!$I:$I, M$87, Data!$K:$K, $A170), 0)</f>
        <v>0</v>
      </c>
      <c r="N170" s="12">
        <f>IFERROR(AVERAGEIFS(Data!$AE:$AE, Data!$I:$I, N$87, Data!$K:$K, $A170), 0)</f>
        <v>0</v>
      </c>
      <c r="O170" s="12">
        <f>IFERROR(AVERAGEIFS(Data!$AE:$AE, Data!$I:$I, O$87, Data!$K:$K, $A170), 0)</f>
        <v>0</v>
      </c>
      <c r="P170" s="12">
        <f>IFERROR(AVERAGEIFS(Data!$AE:$AE, Data!$I:$I, P$87, Data!$K:$K, $A170), 0)</f>
        <v>0</v>
      </c>
      <c r="Q170" s="12">
        <f>IFERROR(AVERAGEIFS(Data!$AE:$AE, Data!$I:$I, Q$87, Data!$K:$K, $A170), 0)</f>
        <v>0</v>
      </c>
      <c r="R170" s="12">
        <f>IFERROR(AVERAGEIFS(Data!$AE:$AE, Data!$I:$I, R$87, Data!$K:$K, $A170), 0)</f>
        <v>0</v>
      </c>
      <c r="S170" s="12">
        <f>IFERROR(AVERAGEIFS(Data!$AE:$AE, Data!$I:$I, S$87, Data!$K:$K, $A170), 0)</f>
        <v>0</v>
      </c>
    </row>
    <row r="171" spans="1:19">
      <c r="A171" s="29" t="s">
        <v>51</v>
      </c>
      <c r="B171" s="30"/>
      <c r="C171" s="30"/>
      <c r="D171" s="30"/>
      <c r="E171" s="30"/>
      <c r="F171" s="31"/>
      <c r="G171" s="12">
        <f>IFERROR(AVERAGEIFS(Data!$AE:$AE, Data!$I:$I, G$87, Data!$K:$K, $A171), 0)</f>
        <v>0</v>
      </c>
      <c r="H171" s="12">
        <f>IFERROR(AVERAGEIFS(Data!$AE:$AE, Data!$I:$I, H$87, Data!$K:$K, $A171), 0)</f>
        <v>0</v>
      </c>
      <c r="I171" s="12">
        <f>IFERROR(AVERAGEIFS(Data!$AE:$AE, Data!$I:$I, I$87, Data!$K:$K, $A171), 0)</f>
        <v>0</v>
      </c>
      <c r="J171" s="12">
        <f>IFERROR(AVERAGEIFS(Data!$AE:$AE, Data!$I:$I, J$87, Data!$K:$K, $A171), 0)</f>
        <v>0</v>
      </c>
      <c r="K171" s="12">
        <f>IFERROR(AVERAGEIFS(Data!$AE:$AE, Data!$I:$I, K$87, Data!$K:$K, $A171), 0)</f>
        <v>0</v>
      </c>
      <c r="L171" s="12">
        <f>IFERROR(AVERAGEIFS(Data!$AE:$AE, Data!$I:$I, L$87, Data!$K:$K, $A171), 0)</f>
        <v>0</v>
      </c>
      <c r="M171" s="12">
        <f>IFERROR(AVERAGEIFS(Data!$AE:$AE, Data!$I:$I, M$87, Data!$K:$K, $A171), 0)</f>
        <v>0</v>
      </c>
      <c r="N171" s="12">
        <f>IFERROR(AVERAGEIFS(Data!$AE:$AE, Data!$I:$I, N$87, Data!$K:$K, $A171), 0)</f>
        <v>0</v>
      </c>
      <c r="O171" s="12">
        <f>IFERROR(AVERAGEIFS(Data!$AE:$AE, Data!$I:$I, O$87, Data!$K:$K, $A171), 0)</f>
        <v>0</v>
      </c>
      <c r="P171" s="12">
        <f>IFERROR(AVERAGEIFS(Data!$AE:$AE, Data!$I:$I, P$87, Data!$K:$K, $A171), 0)</f>
        <v>0</v>
      </c>
      <c r="Q171" s="12">
        <f>IFERROR(AVERAGEIFS(Data!$AE:$AE, Data!$I:$I, Q$87, Data!$K:$K, $A171), 0)</f>
        <v>0</v>
      </c>
      <c r="R171" s="12">
        <f>IFERROR(AVERAGEIFS(Data!$AE:$AE, Data!$I:$I, R$87, Data!$K:$K, $A171), 0)</f>
        <v>0</v>
      </c>
      <c r="S171" s="12">
        <f>IFERROR(AVERAGEIFS(Data!$AE:$AE, Data!$I:$I, S$87, Data!$K:$K, $A171), 0)</f>
        <v>0</v>
      </c>
    </row>
    <row r="172" spans="1:19">
      <c r="A172" s="23" t="s">
        <v>9</v>
      </c>
      <c r="B172" s="24"/>
      <c r="C172" s="24"/>
      <c r="D172" s="24"/>
      <c r="E172" s="24"/>
      <c r="F172" s="25"/>
      <c r="G172" s="12">
        <f>IFERROR(AVERAGEIFS(Data!$AE:$AE, Data!$I:$I, G$87, Data!$K:$K, $A172), 0)</f>
        <v>0</v>
      </c>
      <c r="H172" s="12">
        <f>IFERROR(AVERAGEIFS(Data!$AE:$AE, Data!$I:$I, H$87, Data!$K:$K, $A172), 0)</f>
        <v>0</v>
      </c>
      <c r="I172" s="12">
        <f>IFERROR(AVERAGEIFS(Data!$AE:$AE, Data!$I:$I, I$87, Data!$K:$K, $A172), 0)</f>
        <v>0</v>
      </c>
      <c r="J172" s="12">
        <f>IFERROR(AVERAGEIFS(Data!$AE:$AE, Data!$I:$I, J$87, Data!$K:$K, $A172), 0)</f>
        <v>0</v>
      </c>
      <c r="K172" s="12">
        <f>IFERROR(AVERAGEIFS(Data!$AE:$AE, Data!$I:$I, K$87, Data!$K:$K, $A172), 0)</f>
        <v>0</v>
      </c>
      <c r="L172" s="12">
        <f>IFERROR(AVERAGEIFS(Data!$AE:$AE, Data!$I:$I, L$87, Data!$K:$K, $A172), 0)</f>
        <v>0</v>
      </c>
      <c r="M172" s="12">
        <f>IFERROR(AVERAGEIFS(Data!$AE:$AE, Data!$I:$I, M$87, Data!$K:$K, $A172), 0)</f>
        <v>0</v>
      </c>
      <c r="N172" s="12">
        <f>IFERROR(AVERAGEIFS(Data!$AE:$AE, Data!$I:$I, N$87, Data!$K:$K, $A172), 0)</f>
        <v>0</v>
      </c>
      <c r="O172" s="12">
        <f>IFERROR(AVERAGEIFS(Data!$AE:$AE, Data!$I:$I, O$87, Data!$K:$K, $A172), 0)</f>
        <v>0</v>
      </c>
      <c r="P172" s="12">
        <f>IFERROR(AVERAGEIFS(Data!$AE:$AE, Data!$I:$I, P$87, Data!$K:$K, $A172), 0)</f>
        <v>0</v>
      </c>
      <c r="Q172" s="12">
        <f>IFERROR(AVERAGEIFS(Data!$AE:$AE, Data!$I:$I, Q$87, Data!$K:$K, $A172), 0)</f>
        <v>0</v>
      </c>
      <c r="R172" s="12">
        <f>IFERROR(AVERAGEIFS(Data!$AE:$AE, Data!$I:$I, R$87, Data!$K:$K, $A172), 0)</f>
        <v>0</v>
      </c>
      <c r="S172" s="12">
        <f>IFERROR(AVERAGEIFS(Data!$AE:$AE, Data!$I:$I, S$87, Data!$K:$K, $A172), 0)</f>
        <v>0</v>
      </c>
    </row>
    <row r="173" spans="1:19">
      <c r="A173" s="23" t="s">
        <v>52</v>
      </c>
      <c r="B173" s="24"/>
      <c r="C173" s="24"/>
      <c r="D173" s="24"/>
      <c r="E173" s="24"/>
      <c r="F173" s="25"/>
      <c r="G173" s="12">
        <f>IFERROR(AVERAGEIFS(Data!$AE:$AE, Data!$I:$I, G$87, Data!$K:$K, $A173), 0)</f>
        <v>0</v>
      </c>
      <c r="H173" s="12">
        <f>IFERROR(AVERAGEIFS(Data!$AE:$AE, Data!$I:$I, H$87, Data!$K:$K, $A173), 0)</f>
        <v>0</v>
      </c>
      <c r="I173" s="12">
        <f>IFERROR(AVERAGEIFS(Data!$AE:$AE, Data!$I:$I, I$87, Data!$K:$K, $A173), 0)</f>
        <v>0</v>
      </c>
      <c r="J173" s="12">
        <f>IFERROR(AVERAGEIFS(Data!$AE:$AE, Data!$I:$I, J$87, Data!$K:$K, $A173), 0)</f>
        <v>0</v>
      </c>
      <c r="K173" s="12">
        <f>IFERROR(AVERAGEIFS(Data!$AE:$AE, Data!$I:$I, K$87, Data!$K:$K, $A173), 0)</f>
        <v>0</v>
      </c>
      <c r="L173" s="12">
        <f>IFERROR(AVERAGEIFS(Data!$AE:$AE, Data!$I:$I, L$87, Data!$K:$K, $A173), 0)</f>
        <v>0</v>
      </c>
      <c r="M173" s="12">
        <f>IFERROR(AVERAGEIFS(Data!$AE:$AE, Data!$I:$I, M$87, Data!$K:$K, $A173), 0)</f>
        <v>0</v>
      </c>
      <c r="N173" s="12">
        <f>IFERROR(AVERAGEIFS(Data!$AE:$AE, Data!$I:$I, N$87, Data!$K:$K, $A173), 0)</f>
        <v>0</v>
      </c>
      <c r="O173" s="12">
        <f>IFERROR(AVERAGEIFS(Data!$AE:$AE, Data!$I:$I, O$87, Data!$K:$K, $A173), 0)</f>
        <v>0</v>
      </c>
      <c r="P173" s="12">
        <f>IFERROR(AVERAGEIFS(Data!$AE:$AE, Data!$I:$I, P$87, Data!$K:$K, $A173), 0)</f>
        <v>0</v>
      </c>
      <c r="Q173" s="12">
        <f>IFERROR(AVERAGEIFS(Data!$AE:$AE, Data!$I:$I, Q$87, Data!$K:$K, $A173), 0)</f>
        <v>0</v>
      </c>
      <c r="R173" s="12">
        <f>IFERROR(AVERAGEIFS(Data!$AE:$AE, Data!$I:$I, R$87, Data!$K:$K, $A173), 0)</f>
        <v>0</v>
      </c>
      <c r="S173" s="12">
        <f>IFERROR(AVERAGEIFS(Data!$AE:$AE, Data!$I:$I, S$87, Data!$K:$K, $A173), 0)</f>
        <v>0</v>
      </c>
    </row>
    <row r="174" spans="1:19">
      <c r="A174" s="23" t="s">
        <v>14</v>
      </c>
      <c r="B174" s="24"/>
      <c r="C174" s="24"/>
      <c r="D174" s="24"/>
      <c r="E174" s="24"/>
      <c r="F174" s="25"/>
      <c r="G174" s="12">
        <f>IFERROR(AVERAGEIFS(Data!$AE:$AE, Data!$I:$I, G$87, Data!$K:$K, $A174), 0)</f>
        <v>0</v>
      </c>
      <c r="H174" s="12">
        <f>IFERROR(AVERAGEIFS(Data!$AE:$AE, Data!$I:$I, H$87, Data!$K:$K, $A174), 0)</f>
        <v>0</v>
      </c>
      <c r="I174" s="12">
        <f>IFERROR(AVERAGEIFS(Data!$AE:$AE, Data!$I:$I, I$87, Data!$K:$K, $A174), 0)</f>
        <v>0</v>
      </c>
      <c r="J174" s="12">
        <f>IFERROR(AVERAGEIFS(Data!$AE:$AE, Data!$I:$I, J$87, Data!$K:$K, $A174), 0)</f>
        <v>0</v>
      </c>
      <c r="K174" s="12">
        <f>IFERROR(AVERAGEIFS(Data!$AE:$AE, Data!$I:$I, K$87, Data!$K:$K, $A174), 0)</f>
        <v>0</v>
      </c>
      <c r="L174" s="12">
        <f>IFERROR(AVERAGEIFS(Data!$AE:$AE, Data!$I:$I, L$87, Data!$K:$K, $A174), 0)</f>
        <v>0</v>
      </c>
      <c r="M174" s="12">
        <f>IFERROR(AVERAGEIFS(Data!$AE:$AE, Data!$I:$I, M$87, Data!$K:$K, $A174), 0)</f>
        <v>0</v>
      </c>
      <c r="N174" s="12">
        <f>IFERROR(AVERAGEIFS(Data!$AE:$AE, Data!$I:$I, N$87, Data!$K:$K, $A174), 0)</f>
        <v>0</v>
      </c>
      <c r="O174" s="12">
        <f>IFERROR(AVERAGEIFS(Data!$AE:$AE, Data!$I:$I, O$87, Data!$K:$K, $A174), 0)</f>
        <v>0</v>
      </c>
      <c r="P174" s="12">
        <f>IFERROR(AVERAGEIFS(Data!$AE:$AE, Data!$I:$I, P$87, Data!$K:$K, $A174), 0)</f>
        <v>0</v>
      </c>
      <c r="Q174" s="12">
        <f>IFERROR(AVERAGEIFS(Data!$AE:$AE, Data!$I:$I, Q$87, Data!$K:$K, $A174), 0)</f>
        <v>0</v>
      </c>
      <c r="R174" s="12">
        <f>IFERROR(AVERAGEIFS(Data!$AE:$AE, Data!$I:$I, R$87, Data!$K:$K, $A174), 0)</f>
        <v>0</v>
      </c>
      <c r="S174" s="12">
        <f>IFERROR(AVERAGEIFS(Data!$AE:$AE, Data!$I:$I, S$87, Data!$K:$K, $A174), 0)</f>
        <v>0</v>
      </c>
    </row>
    <row r="175" spans="1:19">
      <c r="A175" s="23" t="s">
        <v>15</v>
      </c>
      <c r="B175" s="24"/>
      <c r="C175" s="24"/>
      <c r="D175" s="24"/>
      <c r="E175" s="24"/>
      <c r="F175" s="25"/>
      <c r="G175" s="15">
        <f>IFERROR(AVERAGEIFS(Data!$AE:$AE, Data!$I:$I, G$87, Data!$N:$N, "Yes"), 0)</f>
        <v>0</v>
      </c>
      <c r="H175" s="15">
        <f>IFERROR(AVERAGEIFS(Data!$AE:$AE, Data!$I:$I, H$87, Data!$N:$N, "Yes"), 0)</f>
        <v>0</v>
      </c>
      <c r="I175" s="15">
        <f>IFERROR(AVERAGEIFS(Data!$AE:$AE, Data!$I:$I, I$87, Data!$N:$N, "Yes"), 0)</f>
        <v>0</v>
      </c>
      <c r="J175" s="15">
        <f>IFERROR(AVERAGEIFS(Data!$AE:$AE, Data!$I:$I, J$87, Data!$N:$N, "Yes"), 0)</f>
        <v>0</v>
      </c>
      <c r="K175" s="15">
        <f>IFERROR(AVERAGEIFS(Data!$AE:$AE, Data!$I:$I, K$87, Data!$N:$N, "Yes"), 0)</f>
        <v>0</v>
      </c>
      <c r="L175" s="15">
        <f>IFERROR(AVERAGEIFS(Data!$AE:$AE, Data!$I:$I, L$87, Data!$N:$N, "Yes"), 0)</f>
        <v>0</v>
      </c>
      <c r="M175" s="15">
        <f>IFERROR(AVERAGEIFS(Data!$AE:$AE, Data!$I:$I, M$87, Data!$N:$N, "Yes"), 0)</f>
        <v>0</v>
      </c>
      <c r="N175" s="15">
        <f>IFERROR(AVERAGEIFS(Data!$AE:$AE, Data!$I:$I, N$87, Data!$N:$N, "Yes"), 0)</f>
        <v>0</v>
      </c>
      <c r="O175" s="15">
        <f>IFERROR(AVERAGEIFS(Data!$AE:$AE, Data!$I:$I, O$87, Data!$N:$N, "Yes"), 0)</f>
        <v>0</v>
      </c>
      <c r="P175" s="15">
        <f>IFERROR(AVERAGEIFS(Data!$AE:$AE, Data!$I:$I, P$87, Data!$N:$N, "Yes"), 0)</f>
        <v>0</v>
      </c>
      <c r="Q175" s="15">
        <f>IFERROR(AVERAGEIFS(Data!$AE:$AE, Data!$I:$I, Q$87, Data!$N:$N, "Yes"), 0)</f>
        <v>0</v>
      </c>
      <c r="R175" s="15">
        <f>IFERROR(AVERAGEIFS(Data!$AE:$AE, Data!$I:$I, R$87, Data!$N:$N, "Yes"), 0)</f>
        <v>0</v>
      </c>
      <c r="S175" s="15">
        <f>IFERROR(AVERAGEIFS(Data!$AE:$AE, Data!$I:$I, S$87, Data!$N:$N, "Yes"), 0)</f>
        <v>0</v>
      </c>
    </row>
    <row r="176" spans="1:19">
      <c r="A176" s="23" t="s">
        <v>16</v>
      </c>
      <c r="B176" s="24"/>
      <c r="C176" s="24"/>
      <c r="D176" s="24"/>
      <c r="E176" s="24"/>
      <c r="F176" s="25"/>
      <c r="G176" s="15">
        <f>IFERROR(AVERAGEIFS(Data!$AE:$AE, Data!$I:$I, G$87, Data!$L:$L, "Yes"), 0)</f>
        <v>0</v>
      </c>
      <c r="H176" s="15">
        <f>IFERROR(AVERAGEIFS(Data!$AE:$AE, Data!$I:$I, H$87, Data!$L:$L, "Yes"), 0)</f>
        <v>0</v>
      </c>
      <c r="I176" s="15">
        <f>IFERROR(AVERAGEIFS(Data!$AE:$AE, Data!$I:$I, I$87, Data!$L:$L, "Yes"), 0)</f>
        <v>0</v>
      </c>
      <c r="J176" s="15">
        <f>IFERROR(AVERAGEIFS(Data!$AE:$AE, Data!$I:$I, J$87, Data!$L:$L, "Yes"), 0)</f>
        <v>0</v>
      </c>
      <c r="K176" s="15">
        <f>IFERROR(AVERAGEIFS(Data!$AE:$AE, Data!$I:$I, K$87, Data!$L:$L, "Yes"), 0)</f>
        <v>0</v>
      </c>
      <c r="L176" s="15">
        <f>IFERROR(AVERAGEIFS(Data!$AE:$AE, Data!$I:$I, L$87, Data!$L:$L, "Yes"), 0)</f>
        <v>0</v>
      </c>
      <c r="M176" s="15">
        <f>IFERROR(AVERAGEIFS(Data!$AE:$AE, Data!$I:$I, M$87, Data!$L:$L, "Yes"), 0)</f>
        <v>0</v>
      </c>
      <c r="N176" s="15">
        <f>IFERROR(AVERAGEIFS(Data!$AE:$AE, Data!$I:$I, N$87, Data!$L:$L, "Yes"), 0)</f>
        <v>0</v>
      </c>
      <c r="O176" s="15">
        <f>IFERROR(AVERAGEIFS(Data!$AE:$AE, Data!$I:$I, O$87, Data!$L:$L, "Yes"), 0)</f>
        <v>0</v>
      </c>
      <c r="P176" s="15">
        <f>IFERROR(AVERAGEIFS(Data!$AE:$AE, Data!$I:$I, P$87, Data!$L:$L, "Yes"), 0)</f>
        <v>0</v>
      </c>
      <c r="Q176" s="15">
        <f>IFERROR(AVERAGEIFS(Data!$AE:$AE, Data!$I:$I, Q$87, Data!$L:$L, "Yes"), 0)</f>
        <v>0</v>
      </c>
      <c r="R176" s="15">
        <f>IFERROR(AVERAGEIFS(Data!$AE:$AE, Data!$I:$I, R$87, Data!$L:$L, "Yes"), 0)</f>
        <v>0</v>
      </c>
      <c r="S176" s="15">
        <f>IFERROR(AVERAGEIFS(Data!$AE:$AE, Data!$I:$I, S$87, Data!$L:$L, "Yes"), 0)</f>
        <v>0</v>
      </c>
    </row>
    <row r="177" spans="1:19">
      <c r="A177" s="23">
        <v>504</v>
      </c>
      <c r="B177" s="24"/>
      <c r="C177" s="24"/>
      <c r="D177" s="24"/>
      <c r="E177" s="24"/>
      <c r="F177" s="25"/>
      <c r="G177" s="15">
        <f>IFERROR(AVERAGEIFS(Data!$AE:$AE, Data!$I:$I, G$87, Data!$M:$M, "Yes"), 0)</f>
        <v>0</v>
      </c>
      <c r="H177" s="15">
        <f>IFERROR(AVERAGEIFS(Data!$AE:$AE, Data!$I:$I, H$87, Data!$M:$M, "Yes"), 0)</f>
        <v>0</v>
      </c>
      <c r="I177" s="15">
        <f>IFERROR(AVERAGEIFS(Data!$AE:$AE, Data!$I:$I, I$87, Data!$M:$M, "Yes"), 0)</f>
        <v>0</v>
      </c>
      <c r="J177" s="15">
        <f>IFERROR(AVERAGEIFS(Data!$AE:$AE, Data!$I:$I, J$87, Data!$M:$M, "Yes"), 0)</f>
        <v>0</v>
      </c>
      <c r="K177" s="15">
        <f>IFERROR(AVERAGEIFS(Data!$AE:$AE, Data!$I:$I, K$87, Data!$M:$M, "Yes"), 0)</f>
        <v>0</v>
      </c>
      <c r="L177" s="15">
        <f>IFERROR(AVERAGEIFS(Data!$AE:$AE, Data!$I:$I, L$87, Data!$M:$M, "Yes"), 0)</f>
        <v>0</v>
      </c>
      <c r="M177" s="15">
        <f>IFERROR(AVERAGEIFS(Data!$AE:$AE, Data!$I:$I, M$87, Data!$M:$M, "Yes"), 0)</f>
        <v>0</v>
      </c>
      <c r="N177" s="15">
        <f>IFERROR(AVERAGEIFS(Data!$AE:$AE, Data!$I:$I, N$87, Data!$M:$M, "Yes"), 0)</f>
        <v>0</v>
      </c>
      <c r="O177" s="15">
        <f>IFERROR(AVERAGEIFS(Data!$AE:$AE, Data!$I:$I, O$87, Data!$M:$M, "Yes"), 0)</f>
        <v>0</v>
      </c>
      <c r="P177" s="15">
        <f>IFERROR(AVERAGEIFS(Data!$AE:$AE, Data!$I:$I, P$87, Data!$M:$M, "Yes"), 0)</f>
        <v>0</v>
      </c>
      <c r="Q177" s="15">
        <f>IFERROR(AVERAGEIFS(Data!$AE:$AE, Data!$I:$I, Q$87, Data!$M:$M, "Yes"), 0)</f>
        <v>0</v>
      </c>
      <c r="R177" s="15">
        <f>IFERROR(AVERAGEIFS(Data!$AE:$AE, Data!$I:$I, R$87, Data!$M:$M, "Yes"), 0)</f>
        <v>0</v>
      </c>
      <c r="S177" s="15">
        <f>IFERROR(AVERAGEIFS(Data!$AE:$AE, Data!$I:$I, S$87, Data!$M:$M, "Yes"), 0)</f>
        <v>0</v>
      </c>
    </row>
    <row r="178" spans="1:19">
      <c r="A178" s="23" t="s">
        <v>17</v>
      </c>
      <c r="B178" s="24"/>
      <c r="C178" s="24"/>
      <c r="D178" s="24"/>
      <c r="E178" s="24"/>
      <c r="F178" s="25"/>
      <c r="G178" s="15">
        <f>IFERROR(AVERAGEIFS(Data!$AE:$AE, Data!$I:$I, G$87, Data!$O:$O, "Yes"), 0)</f>
        <v>0</v>
      </c>
      <c r="H178" s="15">
        <f>IFERROR(AVERAGEIFS(Data!$AE:$AE, Data!$I:$I, H$87, Data!$O:$O, "Yes"), 0)</f>
        <v>0</v>
      </c>
      <c r="I178" s="15">
        <f>IFERROR(AVERAGEIFS(Data!$AE:$AE, Data!$I:$I, I$87, Data!$O:$O, "Yes"), 0)</f>
        <v>0</v>
      </c>
      <c r="J178" s="15">
        <f>IFERROR(AVERAGEIFS(Data!$AE:$AE, Data!$I:$I, J$87, Data!$O:$O, "Yes"), 0)</f>
        <v>0</v>
      </c>
      <c r="K178" s="15">
        <f>IFERROR(AVERAGEIFS(Data!$AE:$AE, Data!$I:$I, K$87, Data!$O:$O, "Yes"), 0)</f>
        <v>0</v>
      </c>
      <c r="L178" s="15">
        <f>IFERROR(AVERAGEIFS(Data!$AE:$AE, Data!$I:$I, L$87, Data!$O:$O, "Yes"), 0)</f>
        <v>0</v>
      </c>
      <c r="M178" s="15">
        <f>IFERROR(AVERAGEIFS(Data!$AE:$AE, Data!$I:$I, M$87, Data!$O:$O, "Yes"), 0)</f>
        <v>0</v>
      </c>
      <c r="N178" s="15">
        <f>IFERROR(AVERAGEIFS(Data!$AE:$AE, Data!$I:$I, N$87, Data!$O:$O, "Yes"), 0)</f>
        <v>0</v>
      </c>
      <c r="O178" s="15">
        <f>IFERROR(AVERAGEIFS(Data!$AE:$AE, Data!$I:$I, O$87, Data!$O:$O, "Yes"), 0)</f>
        <v>0</v>
      </c>
      <c r="P178" s="15">
        <f>IFERROR(AVERAGEIFS(Data!$AE:$AE, Data!$I:$I, P$87, Data!$O:$O, "Yes"), 0)</f>
        <v>0</v>
      </c>
      <c r="Q178" s="15">
        <f>IFERROR(AVERAGEIFS(Data!$AE:$AE, Data!$I:$I, Q$87, Data!$O:$O, "Yes"), 0)</f>
        <v>0</v>
      </c>
      <c r="R178" s="15">
        <f>IFERROR(AVERAGEIFS(Data!$AE:$AE, Data!$I:$I, R$87, Data!$O:$O, "Yes"), 0)</f>
        <v>0</v>
      </c>
      <c r="S178" s="15">
        <f>IFERROR(AVERAGEIFS(Data!$AE:$AE, Data!$I:$I, S$87, Data!$O:$O, "Yes"), 0)</f>
        <v>0</v>
      </c>
    </row>
    <row r="179" spans="1:19">
      <c r="A179" s="23" t="s">
        <v>62</v>
      </c>
      <c r="B179" s="24"/>
      <c r="C179" s="24"/>
      <c r="D179" s="24"/>
      <c r="E179" s="24"/>
      <c r="F179" s="25"/>
      <c r="G179" s="15">
        <f>IFERROR(AVERAGEIFS(Data!$AE:$AE, Data!$I:$I, G$87, Data!$P:$P, "Yes"), 0)</f>
        <v>0</v>
      </c>
      <c r="H179" s="15">
        <f>IFERROR(AVERAGEIFS(Data!$AE:$AE, Data!$I:$I, H$87, Data!$P:$P, "Yes"), 0)</f>
        <v>0</v>
      </c>
      <c r="I179" s="15">
        <f>IFERROR(AVERAGEIFS(Data!$AE:$AE, Data!$I:$I, I$87, Data!$P:$P, "Yes"), 0)</f>
        <v>0</v>
      </c>
      <c r="J179" s="15">
        <f>IFERROR(AVERAGEIFS(Data!$AE:$AE, Data!$I:$I, J$87, Data!$P:$P, "Yes"), 0)</f>
        <v>0</v>
      </c>
      <c r="K179" s="15">
        <f>IFERROR(AVERAGEIFS(Data!$AE:$AE, Data!$I:$I, K$87, Data!$P:$P, "Yes"), 0)</f>
        <v>0</v>
      </c>
      <c r="L179" s="15">
        <f>IFERROR(AVERAGEIFS(Data!$AE:$AE, Data!$I:$I, L$87, Data!$P:$P, "Yes"), 0)</f>
        <v>0</v>
      </c>
      <c r="M179" s="15">
        <f>IFERROR(AVERAGEIFS(Data!$AE:$AE, Data!$I:$I, M$87, Data!$P:$P, "Yes"), 0)</f>
        <v>0</v>
      </c>
      <c r="N179" s="15">
        <f>IFERROR(AVERAGEIFS(Data!$AE:$AE, Data!$I:$I, N$87, Data!$P:$P, "Yes"), 0)</f>
        <v>0</v>
      </c>
      <c r="O179" s="15">
        <f>IFERROR(AVERAGEIFS(Data!$AE:$AE, Data!$I:$I, O$87, Data!$P:$P, "Yes"), 0)</f>
        <v>0</v>
      </c>
      <c r="P179" s="15">
        <f>IFERROR(AVERAGEIFS(Data!$AE:$AE, Data!$I:$I, P$87, Data!$P:$P, "Yes"), 0)</f>
        <v>0</v>
      </c>
      <c r="Q179" s="15">
        <f>IFERROR(AVERAGEIFS(Data!$AE:$AE, Data!$I:$I, Q$87, Data!$P:$P, "Yes"), 0)</f>
        <v>0</v>
      </c>
      <c r="R179" s="15">
        <f>IFERROR(AVERAGEIFS(Data!$AE:$AE, Data!$I:$I, R$87, Data!$P:$P, "Yes"), 0)</f>
        <v>0</v>
      </c>
      <c r="S179" s="15">
        <f>IFERROR(AVERAGEIFS(Data!$AE:$AE, Data!$I:$I, S$87, Data!$P:$P, "Yes"), 0)</f>
        <v>0</v>
      </c>
    </row>
    <row r="180" spans="1:19">
      <c r="A180" s="23" t="s">
        <v>63</v>
      </c>
      <c r="B180" s="24"/>
      <c r="C180" s="24"/>
      <c r="D180" s="24"/>
      <c r="E180" s="24"/>
      <c r="F180" s="25"/>
      <c r="G180" s="15">
        <f>IFERROR(AVERAGEIFS(Data!$AE:$AE, Data!$I:$I, G$87, Data!$Q:$Q, "Yes"), 0)</f>
        <v>0</v>
      </c>
      <c r="H180" s="15">
        <f>IFERROR(AVERAGEIFS(Data!$AE:$AE, Data!$I:$I, H$87, Data!$Q:$Q, "Yes"), 0)</f>
        <v>0</v>
      </c>
      <c r="I180" s="15">
        <f>IFERROR(AVERAGEIFS(Data!$AE:$AE, Data!$I:$I, I$87, Data!$Q:$Q, "Yes"), 0)</f>
        <v>0</v>
      </c>
      <c r="J180" s="15">
        <f>IFERROR(AVERAGEIFS(Data!$AE:$AE, Data!$I:$I, J$87, Data!$Q:$Q, "Yes"), 0)</f>
        <v>0</v>
      </c>
      <c r="K180" s="15">
        <f>IFERROR(AVERAGEIFS(Data!$AE:$AE, Data!$I:$I, K$87, Data!$Q:$Q, "Yes"), 0)</f>
        <v>0</v>
      </c>
      <c r="L180" s="15">
        <f>IFERROR(AVERAGEIFS(Data!$AE:$AE, Data!$I:$I, L$87, Data!$Q:$Q, "Yes"), 0)</f>
        <v>0</v>
      </c>
      <c r="M180" s="15">
        <f>IFERROR(AVERAGEIFS(Data!$AE:$AE, Data!$I:$I, M$87, Data!$Q:$Q, "Yes"), 0)</f>
        <v>0</v>
      </c>
      <c r="N180" s="15">
        <f>IFERROR(AVERAGEIFS(Data!$AE:$AE, Data!$I:$I, N$87, Data!$Q:$Q, "Yes"), 0)</f>
        <v>0</v>
      </c>
      <c r="O180" s="15">
        <f>IFERROR(AVERAGEIFS(Data!$AE:$AE, Data!$I:$I, O$87, Data!$Q:$Q, "Yes"), 0)</f>
        <v>0</v>
      </c>
      <c r="P180" s="15">
        <f>IFERROR(AVERAGEIFS(Data!$AE:$AE, Data!$I:$I, P$87, Data!$Q:$Q, "Yes"), 0)</f>
        <v>0</v>
      </c>
      <c r="Q180" s="15">
        <f>IFERROR(AVERAGEIFS(Data!$AE:$AE, Data!$I:$I, Q$87, Data!$Q:$Q, "Yes"), 0)</f>
        <v>0</v>
      </c>
      <c r="R180" s="15">
        <f>IFERROR(AVERAGEIFS(Data!$AE:$AE, Data!$I:$I, R$87, Data!$Q:$Q, "Yes"), 0)</f>
        <v>0</v>
      </c>
      <c r="S180" s="15">
        <f>IFERROR(AVERAGEIFS(Data!$AE:$AE, Data!$I:$I, S$87, Data!$Q:$Q, "Yes"), 0)</f>
        <v>0</v>
      </c>
    </row>
    <row r="181" spans="1:19">
      <c r="A181" s="23" t="s">
        <v>70</v>
      </c>
      <c r="B181" s="24"/>
      <c r="C181" s="24"/>
      <c r="D181" s="24"/>
      <c r="E181" s="24"/>
      <c r="F181" s="25"/>
      <c r="G181" s="15">
        <f>IFERROR(AVERAGEIFS(Data!$AE:$AE, Data!$I:$I, G$87, Data!$R:$R, "Yes"), 0)</f>
        <v>0</v>
      </c>
      <c r="H181" s="15">
        <f>IFERROR(AVERAGEIFS(Data!$AE:$AE, Data!$I:$I, H$87, Data!$R:$R, "Yes"), 0)</f>
        <v>0</v>
      </c>
      <c r="I181" s="15">
        <f>IFERROR(AVERAGEIFS(Data!$AE:$AE, Data!$I:$I, I$87, Data!$R:$R, "Yes"), 0)</f>
        <v>0</v>
      </c>
      <c r="J181" s="15">
        <f>IFERROR(AVERAGEIFS(Data!$AE:$AE, Data!$I:$I, J$87, Data!$R:$R, "Yes"), 0)</f>
        <v>0</v>
      </c>
      <c r="K181" s="15">
        <f>IFERROR(AVERAGEIFS(Data!$AE:$AE, Data!$I:$I, K$87, Data!$R:$R, "Yes"), 0)</f>
        <v>0</v>
      </c>
      <c r="L181" s="15">
        <f>IFERROR(AVERAGEIFS(Data!$AE:$AE, Data!$I:$I, L$87, Data!$R:$R, "Yes"), 0)</f>
        <v>0</v>
      </c>
      <c r="M181" s="15">
        <f>IFERROR(AVERAGEIFS(Data!$AE:$AE, Data!$I:$I, M$87, Data!$R:$R, "Yes"), 0)</f>
        <v>0</v>
      </c>
      <c r="N181" s="15">
        <f>IFERROR(AVERAGEIFS(Data!$AE:$AE, Data!$I:$I, N$87, Data!$R:$R, "Yes"), 0)</f>
        <v>0</v>
      </c>
      <c r="O181" s="15">
        <f>IFERROR(AVERAGEIFS(Data!$AE:$AE, Data!$I:$I, O$87, Data!$R:$R, "Yes"), 0)</f>
        <v>0</v>
      </c>
      <c r="P181" s="15">
        <f>IFERROR(AVERAGEIFS(Data!$AE:$AE, Data!$I:$I, P$87, Data!$R:$R, "Yes"), 0)</f>
        <v>0</v>
      </c>
      <c r="Q181" s="15">
        <f>IFERROR(AVERAGEIFS(Data!$AE:$AE, Data!$I:$I, Q$87, Data!$R:$R, "Yes"), 0)</f>
        <v>0</v>
      </c>
      <c r="R181" s="15">
        <f>IFERROR(AVERAGEIFS(Data!$AE:$AE, Data!$I:$I, R$87, Data!$R:$R, "Yes"), 0)</f>
        <v>0</v>
      </c>
      <c r="S181" s="15">
        <f>IFERROR(AVERAGEIFS(Data!$AE:$AE, Data!$I:$I, S$87, Data!$R:$R, "Yes"), 0)</f>
        <v>0</v>
      </c>
    </row>
    <row r="182" spans="1:19">
      <c r="A182" s="23" t="s">
        <v>64</v>
      </c>
      <c r="B182" s="24"/>
      <c r="C182" s="24"/>
      <c r="D182" s="24"/>
      <c r="E182" s="24"/>
      <c r="F182" s="25"/>
      <c r="G182" s="15">
        <f>IFERROR(AVERAGEIFS(Data!$AE:$AE, Data!$I:$I, G$87, Data!$S:$S, "Yes"), 0)</f>
        <v>0</v>
      </c>
      <c r="H182" s="15">
        <f>IFERROR(AVERAGEIFS(Data!$AE:$AE, Data!$I:$I, H$87, Data!$S:$S, "Yes"), 0)</f>
        <v>0</v>
      </c>
      <c r="I182" s="15">
        <f>IFERROR(AVERAGEIFS(Data!$AE:$AE, Data!$I:$I, I$87, Data!$S:$S, "Yes"), 0)</f>
        <v>0</v>
      </c>
      <c r="J182" s="15">
        <f>IFERROR(AVERAGEIFS(Data!$AE:$AE, Data!$I:$I, J$87, Data!$S:$S, "Yes"), 0)</f>
        <v>0</v>
      </c>
      <c r="K182" s="15">
        <f>IFERROR(AVERAGEIFS(Data!$AE:$AE, Data!$I:$I, K$87, Data!$S:$S, "Yes"), 0)</f>
        <v>0</v>
      </c>
      <c r="L182" s="15">
        <f>IFERROR(AVERAGEIFS(Data!$AE:$AE, Data!$I:$I, L$87, Data!$S:$S, "Yes"), 0)</f>
        <v>0</v>
      </c>
      <c r="M182" s="15">
        <f>IFERROR(AVERAGEIFS(Data!$AE:$AE, Data!$I:$I, M$87, Data!$S:$S, "Yes"), 0)</f>
        <v>0</v>
      </c>
      <c r="N182" s="15">
        <f>IFERROR(AVERAGEIFS(Data!$AE:$AE, Data!$I:$I, N$87, Data!$S:$S, "Yes"), 0)</f>
        <v>0</v>
      </c>
      <c r="O182" s="15">
        <f>IFERROR(AVERAGEIFS(Data!$AE:$AE, Data!$I:$I, O$87, Data!$S:$S, "Yes"), 0)</f>
        <v>0</v>
      </c>
      <c r="P182" s="15">
        <f>IFERROR(AVERAGEIFS(Data!$AE:$AE, Data!$I:$I, P$87, Data!$S:$S, "Yes"), 0)</f>
        <v>0</v>
      </c>
      <c r="Q182" s="15">
        <f>IFERROR(AVERAGEIFS(Data!$AE:$AE, Data!$I:$I, Q$87, Data!$S:$S, "Yes"), 0)</f>
        <v>0</v>
      </c>
      <c r="R182" s="15">
        <f>IFERROR(AVERAGEIFS(Data!$AE:$AE, Data!$I:$I, R$87, Data!$S:$S, "Yes"), 0)</f>
        <v>0</v>
      </c>
      <c r="S182" s="15">
        <f>IFERROR(AVERAGEIFS(Data!$AE:$AE, Data!$I:$I, S$87, Data!$S:$S, "Yes"), 0)</f>
        <v>0</v>
      </c>
    </row>
    <row r="183" spans="1:19">
      <c r="A183" s="23" t="s">
        <v>65</v>
      </c>
      <c r="B183" s="24"/>
      <c r="C183" s="24"/>
      <c r="D183" s="24"/>
      <c r="E183" s="24"/>
      <c r="F183" s="25"/>
      <c r="G183" s="15">
        <f>IFERROR(AVERAGEIFS(Data!$AE:$AE, Data!$I:$I, G$87, Data!$T:$T, "Yes"), 0)</f>
        <v>0</v>
      </c>
      <c r="H183" s="15">
        <f>IFERROR(AVERAGEIFS(Data!$AE:$AE, Data!$I:$I, H$87, Data!$T:$T, "Yes"), 0)</f>
        <v>0</v>
      </c>
      <c r="I183" s="15">
        <f>IFERROR(AVERAGEIFS(Data!$AE:$AE, Data!$I:$I, I$87, Data!$T:$T, "Yes"), 0)</f>
        <v>0</v>
      </c>
      <c r="J183" s="15">
        <f>IFERROR(AVERAGEIFS(Data!$AE:$AE, Data!$I:$I, J$87, Data!$T:$T, "Yes"), 0)</f>
        <v>0</v>
      </c>
      <c r="K183" s="15">
        <f>IFERROR(AVERAGEIFS(Data!$AE:$AE, Data!$I:$I, K$87, Data!$T:$T, "Yes"), 0)</f>
        <v>0</v>
      </c>
      <c r="L183" s="15">
        <f>IFERROR(AVERAGEIFS(Data!$AE:$AE, Data!$I:$I, L$87, Data!$T:$T, "Yes"), 0)</f>
        <v>0</v>
      </c>
      <c r="M183" s="15">
        <f>IFERROR(AVERAGEIFS(Data!$AE:$AE, Data!$I:$I, M$87, Data!$T:$T, "Yes"), 0)</f>
        <v>0</v>
      </c>
      <c r="N183" s="15">
        <f>IFERROR(AVERAGEIFS(Data!$AE:$AE, Data!$I:$I, N$87, Data!$T:$T, "Yes"), 0)</f>
        <v>0</v>
      </c>
      <c r="O183" s="15">
        <f>IFERROR(AVERAGEIFS(Data!$AE:$AE, Data!$I:$I, O$87, Data!$T:$T, "Yes"), 0)</f>
        <v>0</v>
      </c>
      <c r="P183" s="15">
        <f>IFERROR(AVERAGEIFS(Data!$AE:$AE, Data!$I:$I, P$87, Data!$T:$T, "Yes"), 0)</f>
        <v>0</v>
      </c>
      <c r="Q183" s="15">
        <f>IFERROR(AVERAGEIFS(Data!$AE:$AE, Data!$I:$I, Q$87, Data!$T:$T, "Yes"), 0)</f>
        <v>0</v>
      </c>
      <c r="R183" s="15">
        <f>IFERROR(AVERAGEIFS(Data!$AE:$AE, Data!$I:$I, R$87, Data!$T:$T, "Yes"), 0)</f>
        <v>0</v>
      </c>
      <c r="S183" s="15">
        <f>IFERROR(AVERAGEIFS(Data!$AE:$AE, Data!$I:$I, S$87, Data!$T:$T, "Yes"), 0)</f>
        <v>0</v>
      </c>
    </row>
    <row r="184" spans="1:19">
      <c r="A184" s="23" t="s">
        <v>66</v>
      </c>
      <c r="B184" s="24"/>
      <c r="C184" s="24"/>
      <c r="D184" s="24"/>
      <c r="E184" s="24"/>
      <c r="F184" s="25"/>
      <c r="G184" s="15">
        <f>IFERROR(AVERAGEIFS(Data!$AE:$AE, Data!$I:$I, G$87, Data!$U:$U, "Yes"), 0)</f>
        <v>0</v>
      </c>
      <c r="H184" s="15">
        <f>IFERROR(AVERAGEIFS(Data!$AE:$AE, Data!$I:$I, H$87, Data!$U:$U, "Yes"), 0)</f>
        <v>0</v>
      </c>
      <c r="I184" s="15">
        <f>IFERROR(AVERAGEIFS(Data!$AE:$AE, Data!$I:$I, I$87, Data!$U:$U, "Yes"), 0)</f>
        <v>0</v>
      </c>
      <c r="J184" s="15">
        <f>IFERROR(AVERAGEIFS(Data!$AE:$AE, Data!$I:$I, J$87, Data!$U:$U, "Yes"), 0)</f>
        <v>0</v>
      </c>
      <c r="K184" s="15">
        <f>IFERROR(AVERAGEIFS(Data!$AE:$AE, Data!$I:$I, K$87, Data!$U:$U, "Yes"), 0)</f>
        <v>0</v>
      </c>
      <c r="L184" s="15">
        <f>IFERROR(AVERAGEIFS(Data!$AE:$AE, Data!$I:$I, L$87, Data!$U:$U, "Yes"), 0)</f>
        <v>0</v>
      </c>
      <c r="M184" s="15">
        <f>IFERROR(AVERAGEIFS(Data!$AE:$AE, Data!$I:$I, M$87, Data!$U:$U, "Yes"), 0)</f>
        <v>0</v>
      </c>
      <c r="N184" s="15">
        <f>IFERROR(AVERAGEIFS(Data!$AE:$AE, Data!$I:$I, N$87, Data!$U:$U, "Yes"), 0)</f>
        <v>0</v>
      </c>
      <c r="O184" s="15">
        <f>IFERROR(AVERAGEIFS(Data!$AE:$AE, Data!$I:$I, O$87, Data!$U:$U, "Yes"), 0)</f>
        <v>0</v>
      </c>
      <c r="P184" s="15">
        <f>IFERROR(AVERAGEIFS(Data!$AE:$AE, Data!$I:$I, P$87, Data!$U:$U, "Yes"), 0)</f>
        <v>0</v>
      </c>
      <c r="Q184" s="15">
        <f>IFERROR(AVERAGEIFS(Data!$AE:$AE, Data!$I:$I, Q$87, Data!$U:$U, "Yes"), 0)</f>
        <v>0</v>
      </c>
      <c r="R184" s="15">
        <f>IFERROR(AVERAGEIFS(Data!$AE:$AE, Data!$I:$I, R$87, Data!$U:$U, "Yes"), 0)</f>
        <v>0</v>
      </c>
      <c r="S184" s="15">
        <f>IFERROR(AVERAGEIFS(Data!$AE:$AE, Data!$I:$I, S$87, Data!$U:$U, "Yes"), 0)</f>
        <v>0</v>
      </c>
    </row>
    <row r="186" spans="1:19" ht="18">
      <c r="A186" s="1" t="s">
        <v>40</v>
      </c>
    </row>
    <row r="187" spans="1:19">
      <c r="A187" s="32"/>
      <c r="B187" s="33"/>
      <c r="C187" s="33"/>
      <c r="D187" s="33"/>
      <c r="E187" s="33"/>
      <c r="F187" s="34"/>
      <c r="G187" s="5">
        <v>0</v>
      </c>
      <c r="H187" s="5">
        <v>1</v>
      </c>
      <c r="I187" s="5">
        <v>2</v>
      </c>
      <c r="J187" s="5">
        <v>3</v>
      </c>
      <c r="K187" s="5">
        <v>4</v>
      </c>
      <c r="L187" s="5">
        <v>5</v>
      </c>
      <c r="M187" s="5">
        <v>6</v>
      </c>
      <c r="N187" s="5">
        <v>7</v>
      </c>
      <c r="O187" s="5">
        <v>8</v>
      </c>
      <c r="P187" s="5">
        <v>9</v>
      </c>
      <c r="Q187" s="5">
        <v>10</v>
      </c>
      <c r="R187" s="5">
        <v>11</v>
      </c>
      <c r="S187" s="5">
        <v>12</v>
      </c>
    </row>
    <row r="188" spans="1:19">
      <c r="A188" s="29" t="s">
        <v>5</v>
      </c>
      <c r="B188" s="30"/>
      <c r="C188" s="30"/>
      <c r="D188" s="30"/>
      <c r="E188" s="30"/>
      <c r="F188" s="31"/>
      <c r="G188" s="12">
        <f>IFERROR(AVERAGEIFS(Data!$AF:$AF, Data!$I:$I, G$87, Data!$K:$K, $A188), 0)</f>
        <v>0</v>
      </c>
      <c r="H188" s="12">
        <f>IFERROR(AVERAGEIFS(Data!$AF:$AF, Data!$I:$I, H$87, Data!$K:$K, $A188), 0)</f>
        <v>0</v>
      </c>
      <c r="I188" s="12">
        <f>IFERROR(AVERAGEIFS(Data!$AF:$AF, Data!$I:$I, I$87, Data!$K:$K, $A188), 0)</f>
        <v>0</v>
      </c>
      <c r="J188" s="12">
        <f>IFERROR(AVERAGEIFS(Data!$AF:$AF, Data!$I:$I, J$87, Data!$K:$K, $A188), 0)</f>
        <v>0</v>
      </c>
      <c r="K188" s="12">
        <f>IFERROR(AVERAGEIFS(Data!$AF:$AF, Data!$I:$I, K$87, Data!$K:$K, $A188), 0)</f>
        <v>0</v>
      </c>
      <c r="L188" s="12">
        <f>IFERROR(AVERAGEIFS(Data!$AF:$AF, Data!$I:$I, L$87, Data!$K:$K, $A188), 0)</f>
        <v>0</v>
      </c>
      <c r="M188" s="12">
        <f>IFERROR(AVERAGEIFS(Data!$AF:$AF, Data!$I:$I, M$87, Data!$K:$K, $A188), 0)</f>
        <v>0</v>
      </c>
      <c r="N188" s="12">
        <f>IFERROR(AVERAGEIFS(Data!$AF:$AF, Data!$I:$I, N$87, Data!$K:$K, $A188), 0)</f>
        <v>0</v>
      </c>
      <c r="O188" s="12">
        <f>IFERROR(AVERAGEIFS(Data!$AF:$AF, Data!$I:$I, O$87, Data!$K:$K, $A188), 0)</f>
        <v>0</v>
      </c>
      <c r="P188" s="12">
        <f>IFERROR(AVERAGEIFS(Data!$AF:$AF, Data!$I:$I, P$87, Data!$K:$K, $A188), 0)</f>
        <v>0</v>
      </c>
      <c r="Q188" s="12">
        <f>IFERROR(AVERAGEIFS(Data!$AF:$AF, Data!$I:$I, Q$87, Data!$K:$K, $A188), 0)</f>
        <v>0</v>
      </c>
      <c r="R188" s="12">
        <f>IFERROR(AVERAGEIFS(Data!$AF:$AF, Data!$I:$I, R$87, Data!$K:$K, $A188), 0)</f>
        <v>0</v>
      </c>
      <c r="S188" s="12">
        <f>IFERROR(AVERAGEIFS(Data!$AF:$AF, Data!$I:$I, S$87, Data!$K:$K, $A188), 0)</f>
        <v>0</v>
      </c>
    </row>
    <row r="189" spans="1:19">
      <c r="A189" s="29" t="s">
        <v>8</v>
      </c>
      <c r="B189" s="30"/>
      <c r="C189" s="30"/>
      <c r="D189" s="30"/>
      <c r="E189" s="30"/>
      <c r="F189" s="31"/>
      <c r="G189" s="12">
        <f>IFERROR(AVERAGEIFS(Data!$AF:$AF, Data!$I:$I, G$87, Data!$K:$K, $A189), 0)</f>
        <v>0</v>
      </c>
      <c r="H189" s="12">
        <f>IFERROR(AVERAGEIFS(Data!$AF:$AF, Data!$I:$I, H$87, Data!$K:$K, $A189), 0)</f>
        <v>0</v>
      </c>
      <c r="I189" s="12">
        <f>IFERROR(AVERAGEIFS(Data!$AF:$AF, Data!$I:$I, I$87, Data!$K:$K, $A189), 0)</f>
        <v>0</v>
      </c>
      <c r="J189" s="12">
        <f>IFERROR(AVERAGEIFS(Data!$AF:$AF, Data!$I:$I, J$87, Data!$K:$K, $A189), 0)</f>
        <v>0</v>
      </c>
      <c r="K189" s="12">
        <f>IFERROR(AVERAGEIFS(Data!$AF:$AF, Data!$I:$I, K$87, Data!$K:$K, $A189), 0)</f>
        <v>0</v>
      </c>
      <c r="L189" s="12">
        <f>IFERROR(AVERAGEIFS(Data!$AF:$AF, Data!$I:$I, L$87, Data!$K:$K, $A189), 0)</f>
        <v>0</v>
      </c>
      <c r="M189" s="12">
        <f>IFERROR(AVERAGEIFS(Data!$AF:$AF, Data!$I:$I, M$87, Data!$K:$K, $A189), 0)</f>
        <v>0</v>
      </c>
      <c r="N189" s="12">
        <f>IFERROR(AVERAGEIFS(Data!$AF:$AF, Data!$I:$I, N$87, Data!$K:$K, $A189), 0)</f>
        <v>0</v>
      </c>
      <c r="O189" s="12">
        <f>IFERROR(AVERAGEIFS(Data!$AF:$AF, Data!$I:$I, O$87, Data!$K:$K, $A189), 0)</f>
        <v>0</v>
      </c>
      <c r="P189" s="12">
        <f>IFERROR(AVERAGEIFS(Data!$AF:$AF, Data!$I:$I, P$87, Data!$K:$K, $A189), 0)</f>
        <v>0</v>
      </c>
      <c r="Q189" s="12">
        <f>IFERROR(AVERAGEIFS(Data!$AF:$AF, Data!$I:$I, Q$87, Data!$K:$K, $A189), 0)</f>
        <v>0</v>
      </c>
      <c r="R189" s="12">
        <f>IFERROR(AVERAGEIFS(Data!$AF:$AF, Data!$I:$I, R$87, Data!$K:$K, $A189), 0)</f>
        <v>0</v>
      </c>
      <c r="S189" s="12">
        <f>IFERROR(AVERAGEIFS(Data!$AF:$AF, Data!$I:$I, S$87, Data!$K:$K, $A189), 0)</f>
        <v>0</v>
      </c>
    </row>
    <row r="190" spans="1:19">
      <c r="A190" s="29" t="s">
        <v>6</v>
      </c>
      <c r="B190" s="30"/>
      <c r="C190" s="30"/>
      <c r="D190" s="30"/>
      <c r="E190" s="30"/>
      <c r="F190" s="31"/>
      <c r="G190" s="12">
        <f>IFERROR(AVERAGEIFS(Data!$AF:$AF, Data!$I:$I, G$87, Data!$K:$K, $A190), 0)</f>
        <v>0</v>
      </c>
      <c r="H190" s="12">
        <f>IFERROR(AVERAGEIFS(Data!$AF:$AF, Data!$I:$I, H$87, Data!$K:$K, $A190), 0)</f>
        <v>0</v>
      </c>
      <c r="I190" s="12">
        <f>IFERROR(AVERAGEIFS(Data!$AF:$AF, Data!$I:$I, I$87, Data!$K:$K, $A190), 0)</f>
        <v>0</v>
      </c>
      <c r="J190" s="12">
        <f>IFERROR(AVERAGEIFS(Data!$AF:$AF, Data!$I:$I, J$87, Data!$K:$K, $A190), 0)</f>
        <v>0</v>
      </c>
      <c r="K190" s="12">
        <f>IFERROR(AVERAGEIFS(Data!$AF:$AF, Data!$I:$I, K$87, Data!$K:$K, $A190), 0)</f>
        <v>0</v>
      </c>
      <c r="L190" s="12">
        <f>IFERROR(AVERAGEIFS(Data!$AF:$AF, Data!$I:$I, L$87, Data!$K:$K, $A190), 0)</f>
        <v>0</v>
      </c>
      <c r="M190" s="12">
        <f>IFERROR(AVERAGEIFS(Data!$AF:$AF, Data!$I:$I, M$87, Data!$K:$K, $A190), 0)</f>
        <v>0</v>
      </c>
      <c r="N190" s="12">
        <f>IFERROR(AVERAGEIFS(Data!$AF:$AF, Data!$I:$I, N$87, Data!$K:$K, $A190), 0)</f>
        <v>0</v>
      </c>
      <c r="O190" s="12">
        <f>IFERROR(AVERAGEIFS(Data!$AF:$AF, Data!$I:$I, O$87, Data!$K:$K, $A190), 0)</f>
        <v>0</v>
      </c>
      <c r="P190" s="12">
        <f>IFERROR(AVERAGEIFS(Data!$AF:$AF, Data!$I:$I, P$87, Data!$K:$K, $A190), 0)</f>
        <v>0</v>
      </c>
      <c r="Q190" s="12">
        <f>IFERROR(AVERAGEIFS(Data!$AF:$AF, Data!$I:$I, Q$87, Data!$K:$K, $A190), 0)</f>
        <v>0</v>
      </c>
      <c r="R190" s="12">
        <f>IFERROR(AVERAGEIFS(Data!$AF:$AF, Data!$I:$I, R$87, Data!$K:$K, $A190), 0)</f>
        <v>0</v>
      </c>
      <c r="S190" s="12">
        <f>IFERROR(AVERAGEIFS(Data!$AF:$AF, Data!$I:$I, S$87, Data!$K:$K, $A190), 0)</f>
        <v>0</v>
      </c>
    </row>
    <row r="191" spans="1:19">
      <c r="A191" s="29" t="s">
        <v>51</v>
      </c>
      <c r="B191" s="30"/>
      <c r="C191" s="30"/>
      <c r="D191" s="30"/>
      <c r="E191" s="30"/>
      <c r="F191" s="31"/>
      <c r="G191" s="12">
        <f>IFERROR(AVERAGEIFS(Data!$AF:$AF, Data!$I:$I, G$87, Data!$K:$K, $A191), 0)</f>
        <v>0</v>
      </c>
      <c r="H191" s="12">
        <f>IFERROR(AVERAGEIFS(Data!$AF:$AF, Data!$I:$I, H$87, Data!$K:$K, $A191), 0)</f>
        <v>0</v>
      </c>
      <c r="I191" s="12">
        <f>IFERROR(AVERAGEIFS(Data!$AF:$AF, Data!$I:$I, I$87, Data!$K:$K, $A191), 0)</f>
        <v>0</v>
      </c>
      <c r="J191" s="12">
        <f>IFERROR(AVERAGEIFS(Data!$AF:$AF, Data!$I:$I, J$87, Data!$K:$K, $A191), 0)</f>
        <v>0</v>
      </c>
      <c r="K191" s="12">
        <f>IFERROR(AVERAGEIFS(Data!$AF:$AF, Data!$I:$I, K$87, Data!$K:$K, $A191), 0)</f>
        <v>0</v>
      </c>
      <c r="L191" s="12">
        <f>IFERROR(AVERAGEIFS(Data!$AF:$AF, Data!$I:$I, L$87, Data!$K:$K, $A191), 0)</f>
        <v>0</v>
      </c>
      <c r="M191" s="12">
        <f>IFERROR(AVERAGEIFS(Data!$AF:$AF, Data!$I:$I, M$87, Data!$K:$K, $A191), 0)</f>
        <v>0</v>
      </c>
      <c r="N191" s="12">
        <f>IFERROR(AVERAGEIFS(Data!$AF:$AF, Data!$I:$I, N$87, Data!$K:$K, $A191), 0)</f>
        <v>0</v>
      </c>
      <c r="O191" s="12">
        <f>IFERROR(AVERAGEIFS(Data!$AF:$AF, Data!$I:$I, O$87, Data!$K:$K, $A191), 0)</f>
        <v>0</v>
      </c>
      <c r="P191" s="12">
        <f>IFERROR(AVERAGEIFS(Data!$AF:$AF, Data!$I:$I, P$87, Data!$K:$K, $A191), 0)</f>
        <v>0</v>
      </c>
      <c r="Q191" s="12">
        <f>IFERROR(AVERAGEIFS(Data!$AF:$AF, Data!$I:$I, Q$87, Data!$K:$K, $A191), 0)</f>
        <v>0</v>
      </c>
      <c r="R191" s="12">
        <f>IFERROR(AVERAGEIFS(Data!$AF:$AF, Data!$I:$I, R$87, Data!$K:$K, $A191), 0)</f>
        <v>0</v>
      </c>
      <c r="S191" s="12">
        <f>IFERROR(AVERAGEIFS(Data!$AF:$AF, Data!$I:$I, S$87, Data!$K:$K, $A191), 0)</f>
        <v>0</v>
      </c>
    </row>
    <row r="192" spans="1:19">
      <c r="A192" s="23" t="s">
        <v>9</v>
      </c>
      <c r="B192" s="24"/>
      <c r="C192" s="24"/>
      <c r="D192" s="24"/>
      <c r="E192" s="24"/>
      <c r="F192" s="25"/>
      <c r="G192" s="12">
        <f>IFERROR(AVERAGEIFS(Data!$AF:$AF, Data!$I:$I, G$87, Data!$K:$K, $A192), 0)</f>
        <v>0</v>
      </c>
      <c r="H192" s="12">
        <f>IFERROR(AVERAGEIFS(Data!$AF:$AF, Data!$I:$I, H$87, Data!$K:$K, $A192), 0)</f>
        <v>0</v>
      </c>
      <c r="I192" s="12">
        <f>IFERROR(AVERAGEIFS(Data!$AF:$AF, Data!$I:$I, I$87, Data!$K:$K, $A192), 0)</f>
        <v>0</v>
      </c>
      <c r="J192" s="12">
        <f>IFERROR(AVERAGEIFS(Data!$AF:$AF, Data!$I:$I, J$87, Data!$K:$K, $A192), 0)</f>
        <v>0</v>
      </c>
      <c r="K192" s="12">
        <f>IFERROR(AVERAGEIFS(Data!$AF:$AF, Data!$I:$I, K$87, Data!$K:$K, $A192), 0)</f>
        <v>0</v>
      </c>
      <c r="L192" s="12">
        <f>IFERROR(AVERAGEIFS(Data!$AF:$AF, Data!$I:$I, L$87, Data!$K:$K, $A192), 0)</f>
        <v>0</v>
      </c>
      <c r="M192" s="12">
        <f>IFERROR(AVERAGEIFS(Data!$AF:$AF, Data!$I:$I, M$87, Data!$K:$K, $A192), 0)</f>
        <v>0</v>
      </c>
      <c r="N192" s="12">
        <f>IFERROR(AVERAGEIFS(Data!$AF:$AF, Data!$I:$I, N$87, Data!$K:$K, $A192), 0)</f>
        <v>0</v>
      </c>
      <c r="O192" s="12">
        <f>IFERROR(AVERAGEIFS(Data!$AF:$AF, Data!$I:$I, O$87, Data!$K:$K, $A192), 0)</f>
        <v>0</v>
      </c>
      <c r="P192" s="12">
        <f>IFERROR(AVERAGEIFS(Data!$AF:$AF, Data!$I:$I, P$87, Data!$K:$K, $A192), 0)</f>
        <v>0</v>
      </c>
      <c r="Q192" s="12">
        <f>IFERROR(AVERAGEIFS(Data!$AF:$AF, Data!$I:$I, Q$87, Data!$K:$K, $A192), 0)</f>
        <v>0</v>
      </c>
      <c r="R192" s="12">
        <f>IFERROR(AVERAGEIFS(Data!$AF:$AF, Data!$I:$I, R$87, Data!$K:$K, $A192), 0)</f>
        <v>0</v>
      </c>
      <c r="S192" s="12">
        <f>IFERROR(AVERAGEIFS(Data!$AF:$AF, Data!$I:$I, S$87, Data!$K:$K, $A192), 0)</f>
        <v>0</v>
      </c>
    </row>
    <row r="193" spans="1:19">
      <c r="A193" s="23" t="s">
        <v>52</v>
      </c>
      <c r="B193" s="24"/>
      <c r="C193" s="24"/>
      <c r="D193" s="24"/>
      <c r="E193" s="24"/>
      <c r="F193" s="25"/>
      <c r="G193" s="12">
        <f>IFERROR(AVERAGEIFS(Data!$AF:$AF, Data!$I:$I, G$87, Data!$K:$K, $A193), 0)</f>
        <v>0</v>
      </c>
      <c r="H193" s="12">
        <f>IFERROR(AVERAGEIFS(Data!$AF:$AF, Data!$I:$I, H$87, Data!$K:$K, $A193), 0)</f>
        <v>0</v>
      </c>
      <c r="I193" s="12">
        <f>IFERROR(AVERAGEIFS(Data!$AF:$AF, Data!$I:$I, I$87, Data!$K:$K, $A193), 0)</f>
        <v>0</v>
      </c>
      <c r="J193" s="12">
        <f>IFERROR(AVERAGEIFS(Data!$AF:$AF, Data!$I:$I, J$87, Data!$K:$K, $A193), 0)</f>
        <v>0</v>
      </c>
      <c r="K193" s="12">
        <f>IFERROR(AVERAGEIFS(Data!$AF:$AF, Data!$I:$I, K$87, Data!$K:$K, $A193), 0)</f>
        <v>0</v>
      </c>
      <c r="L193" s="12">
        <f>IFERROR(AVERAGEIFS(Data!$AF:$AF, Data!$I:$I, L$87, Data!$K:$K, $A193), 0)</f>
        <v>0</v>
      </c>
      <c r="M193" s="12">
        <f>IFERROR(AVERAGEIFS(Data!$AF:$AF, Data!$I:$I, M$87, Data!$K:$K, $A193), 0)</f>
        <v>0</v>
      </c>
      <c r="N193" s="12">
        <f>IFERROR(AVERAGEIFS(Data!$AF:$AF, Data!$I:$I, N$87, Data!$K:$K, $A193), 0)</f>
        <v>0</v>
      </c>
      <c r="O193" s="12">
        <f>IFERROR(AVERAGEIFS(Data!$AF:$AF, Data!$I:$I, O$87, Data!$K:$K, $A193), 0)</f>
        <v>0</v>
      </c>
      <c r="P193" s="12">
        <f>IFERROR(AVERAGEIFS(Data!$AF:$AF, Data!$I:$I, P$87, Data!$K:$K, $A193), 0)</f>
        <v>0</v>
      </c>
      <c r="Q193" s="12">
        <f>IFERROR(AVERAGEIFS(Data!$AF:$AF, Data!$I:$I, Q$87, Data!$K:$K, $A193), 0)</f>
        <v>0</v>
      </c>
      <c r="R193" s="12">
        <f>IFERROR(AVERAGEIFS(Data!$AF:$AF, Data!$I:$I, R$87, Data!$K:$K, $A193), 0)</f>
        <v>0</v>
      </c>
      <c r="S193" s="12">
        <f>IFERROR(AVERAGEIFS(Data!$AF:$AF, Data!$I:$I, S$87, Data!$K:$K, $A193), 0)</f>
        <v>0</v>
      </c>
    </row>
    <row r="194" spans="1:19">
      <c r="A194" s="23" t="s">
        <v>14</v>
      </c>
      <c r="B194" s="24"/>
      <c r="C194" s="24"/>
      <c r="D194" s="24"/>
      <c r="E194" s="24"/>
      <c r="F194" s="25"/>
      <c r="G194" s="12">
        <f>IFERROR(AVERAGEIFS(Data!$AF:$AF, Data!$I:$I, G$87, Data!$K:$K, $A194), 0)</f>
        <v>0</v>
      </c>
      <c r="H194" s="12">
        <f>IFERROR(AVERAGEIFS(Data!$AF:$AF, Data!$I:$I, H$87, Data!$K:$K, $A194), 0)</f>
        <v>0</v>
      </c>
      <c r="I194" s="12">
        <f>IFERROR(AVERAGEIFS(Data!$AF:$AF, Data!$I:$I, I$87, Data!$K:$K, $A194), 0)</f>
        <v>0</v>
      </c>
      <c r="J194" s="12">
        <f>IFERROR(AVERAGEIFS(Data!$AF:$AF, Data!$I:$I, J$87, Data!$K:$K, $A194), 0)</f>
        <v>0</v>
      </c>
      <c r="K194" s="12">
        <f>IFERROR(AVERAGEIFS(Data!$AF:$AF, Data!$I:$I, K$87, Data!$K:$K, $A194), 0)</f>
        <v>0</v>
      </c>
      <c r="L194" s="12">
        <f>IFERROR(AVERAGEIFS(Data!$AF:$AF, Data!$I:$I, L$87, Data!$K:$K, $A194), 0)</f>
        <v>0</v>
      </c>
      <c r="M194" s="12">
        <f>IFERROR(AVERAGEIFS(Data!$AF:$AF, Data!$I:$I, M$87, Data!$K:$K, $A194), 0)</f>
        <v>0</v>
      </c>
      <c r="N194" s="12">
        <f>IFERROR(AVERAGEIFS(Data!$AF:$AF, Data!$I:$I, N$87, Data!$K:$K, $A194), 0)</f>
        <v>0</v>
      </c>
      <c r="O194" s="12">
        <f>IFERROR(AVERAGEIFS(Data!$AF:$AF, Data!$I:$I, O$87, Data!$K:$K, $A194), 0)</f>
        <v>0</v>
      </c>
      <c r="P194" s="12">
        <f>IFERROR(AVERAGEIFS(Data!$AF:$AF, Data!$I:$I, P$87, Data!$K:$K, $A194), 0)</f>
        <v>0</v>
      </c>
      <c r="Q194" s="12">
        <f>IFERROR(AVERAGEIFS(Data!$AF:$AF, Data!$I:$I, Q$87, Data!$K:$K, $A194), 0)</f>
        <v>0</v>
      </c>
      <c r="R194" s="12">
        <f>IFERROR(AVERAGEIFS(Data!$AF:$AF, Data!$I:$I, R$87, Data!$K:$K, $A194), 0)</f>
        <v>0</v>
      </c>
      <c r="S194" s="12">
        <f>IFERROR(AVERAGEIFS(Data!$AF:$AF, Data!$I:$I, S$87, Data!$K:$K, $A194), 0)</f>
        <v>0</v>
      </c>
    </row>
    <row r="195" spans="1:19">
      <c r="A195" s="23" t="s">
        <v>15</v>
      </c>
      <c r="B195" s="24"/>
      <c r="C195" s="24"/>
      <c r="D195" s="24"/>
      <c r="E195" s="24"/>
      <c r="F195" s="25"/>
      <c r="G195" s="15">
        <f>IFERROR(AVERAGEIFS(Data!$AF:$AF, Data!$I:$I, G$87, Data!$N:$N, "Yes"), 0)</f>
        <v>0</v>
      </c>
      <c r="H195" s="15">
        <f>IFERROR(AVERAGEIFS(Data!$AF:$AF, Data!$I:$I, H$87, Data!$N:$N, "Yes"), 0)</f>
        <v>0</v>
      </c>
      <c r="I195" s="15">
        <f>IFERROR(AVERAGEIFS(Data!$AF:$AF, Data!$I:$I, I$87, Data!$N:$N, "Yes"), 0)</f>
        <v>0</v>
      </c>
      <c r="J195" s="15">
        <f>IFERROR(AVERAGEIFS(Data!$AF:$AF, Data!$I:$I, J$87, Data!$N:$N, "Yes"), 0)</f>
        <v>0</v>
      </c>
      <c r="K195" s="15">
        <f>IFERROR(AVERAGEIFS(Data!$AF:$AF, Data!$I:$I, K$87, Data!$N:$N, "Yes"), 0)</f>
        <v>0</v>
      </c>
      <c r="L195" s="15">
        <f>IFERROR(AVERAGEIFS(Data!$AF:$AF, Data!$I:$I, L$87, Data!$N:$N, "Yes"), 0)</f>
        <v>0</v>
      </c>
      <c r="M195" s="15">
        <f>IFERROR(AVERAGEIFS(Data!$AF:$AF, Data!$I:$I, M$87, Data!$N:$N, "Yes"), 0)</f>
        <v>0</v>
      </c>
      <c r="N195" s="15">
        <f>IFERROR(AVERAGEIFS(Data!$AF:$AF, Data!$I:$I, N$87, Data!$N:$N, "Yes"), 0)</f>
        <v>0</v>
      </c>
      <c r="O195" s="15">
        <f>IFERROR(AVERAGEIFS(Data!$AF:$AF, Data!$I:$I, O$87, Data!$N:$N, "Yes"), 0)</f>
        <v>0</v>
      </c>
      <c r="P195" s="15">
        <f>IFERROR(AVERAGEIFS(Data!$AF:$AF, Data!$I:$I, P$87, Data!$N:$N, "Yes"), 0)</f>
        <v>0</v>
      </c>
      <c r="Q195" s="15">
        <f>IFERROR(AVERAGEIFS(Data!$AF:$AF, Data!$I:$I, Q$87, Data!$N:$N, "Yes"), 0)</f>
        <v>0</v>
      </c>
      <c r="R195" s="15">
        <f>IFERROR(AVERAGEIFS(Data!$AF:$AF, Data!$I:$I, R$87, Data!$N:$N, "Yes"), 0)</f>
        <v>0</v>
      </c>
      <c r="S195" s="15">
        <f>IFERROR(AVERAGEIFS(Data!$AF:$AF, Data!$I:$I, S$87, Data!$N:$N, "Yes"), 0)</f>
        <v>0</v>
      </c>
    </row>
    <row r="196" spans="1:19">
      <c r="A196" s="23" t="s">
        <v>16</v>
      </c>
      <c r="B196" s="24"/>
      <c r="C196" s="24"/>
      <c r="D196" s="24"/>
      <c r="E196" s="24"/>
      <c r="F196" s="25"/>
      <c r="G196" s="15">
        <f>IFERROR(AVERAGEIFS(Data!$AF:$AF, Data!$I:$I, G$87, Data!$L:$L, "Yes"), 0)</f>
        <v>0</v>
      </c>
      <c r="H196" s="15">
        <f>IFERROR(AVERAGEIFS(Data!$AF:$AF, Data!$I:$I, H$87, Data!$L:$L, "Yes"), 0)</f>
        <v>0</v>
      </c>
      <c r="I196" s="15">
        <f>IFERROR(AVERAGEIFS(Data!$AF:$AF, Data!$I:$I, I$87, Data!$L:$L, "Yes"), 0)</f>
        <v>0</v>
      </c>
      <c r="J196" s="15">
        <f>IFERROR(AVERAGEIFS(Data!$AF:$AF, Data!$I:$I, J$87, Data!$L:$L, "Yes"), 0)</f>
        <v>0</v>
      </c>
      <c r="K196" s="15">
        <f>IFERROR(AVERAGEIFS(Data!$AF:$AF, Data!$I:$I, K$87, Data!$L:$L, "Yes"), 0)</f>
        <v>0</v>
      </c>
      <c r="L196" s="15">
        <f>IFERROR(AVERAGEIFS(Data!$AF:$AF, Data!$I:$I, L$87, Data!$L:$L, "Yes"), 0)</f>
        <v>0</v>
      </c>
      <c r="M196" s="15">
        <f>IFERROR(AVERAGEIFS(Data!$AF:$AF, Data!$I:$I, M$87, Data!$L:$L, "Yes"), 0)</f>
        <v>0</v>
      </c>
      <c r="N196" s="15">
        <f>IFERROR(AVERAGEIFS(Data!$AF:$AF, Data!$I:$I, N$87, Data!$L:$L, "Yes"), 0)</f>
        <v>0</v>
      </c>
      <c r="O196" s="15">
        <f>IFERROR(AVERAGEIFS(Data!$AF:$AF, Data!$I:$I, O$87, Data!$L:$L, "Yes"), 0)</f>
        <v>0</v>
      </c>
      <c r="P196" s="15">
        <f>IFERROR(AVERAGEIFS(Data!$AF:$AF, Data!$I:$I, P$87, Data!$L:$L, "Yes"), 0)</f>
        <v>0</v>
      </c>
      <c r="Q196" s="15">
        <f>IFERROR(AVERAGEIFS(Data!$AF:$AF, Data!$I:$I, Q$87, Data!$L:$L, "Yes"), 0)</f>
        <v>0</v>
      </c>
      <c r="R196" s="15">
        <f>IFERROR(AVERAGEIFS(Data!$AF:$AF, Data!$I:$I, R$87, Data!$L:$L, "Yes"), 0)</f>
        <v>0</v>
      </c>
      <c r="S196" s="15">
        <f>IFERROR(AVERAGEIFS(Data!$AF:$AF, Data!$I:$I, S$87, Data!$L:$L, "Yes"), 0)</f>
        <v>0</v>
      </c>
    </row>
    <row r="197" spans="1:19">
      <c r="A197" s="23">
        <v>504</v>
      </c>
      <c r="B197" s="24"/>
      <c r="C197" s="24"/>
      <c r="D197" s="24"/>
      <c r="E197" s="24"/>
      <c r="F197" s="25"/>
      <c r="G197" s="15">
        <f>IFERROR(AVERAGEIFS(Data!$AF:$AF, Data!$I:$I, G$87, Data!$M:$M, "Yes"), 0)</f>
        <v>0</v>
      </c>
      <c r="H197" s="15">
        <f>IFERROR(AVERAGEIFS(Data!$AF:$AF, Data!$I:$I, H$87, Data!$M:$M, "Yes"), 0)</f>
        <v>0</v>
      </c>
      <c r="I197" s="15">
        <f>IFERROR(AVERAGEIFS(Data!$AF:$AF, Data!$I:$I, I$87, Data!$M:$M, "Yes"), 0)</f>
        <v>0</v>
      </c>
      <c r="J197" s="15">
        <f>IFERROR(AVERAGEIFS(Data!$AF:$AF, Data!$I:$I, J$87, Data!$M:$M, "Yes"), 0)</f>
        <v>0</v>
      </c>
      <c r="K197" s="15">
        <f>IFERROR(AVERAGEIFS(Data!$AF:$AF, Data!$I:$I, K$87, Data!$M:$M, "Yes"), 0)</f>
        <v>0</v>
      </c>
      <c r="L197" s="15">
        <f>IFERROR(AVERAGEIFS(Data!$AF:$AF, Data!$I:$I, L$87, Data!$M:$M, "Yes"), 0)</f>
        <v>0</v>
      </c>
      <c r="M197" s="15">
        <f>IFERROR(AVERAGEIFS(Data!$AF:$AF, Data!$I:$I, M$87, Data!$M:$M, "Yes"), 0)</f>
        <v>0</v>
      </c>
      <c r="N197" s="15">
        <f>IFERROR(AVERAGEIFS(Data!$AF:$AF, Data!$I:$I, N$87, Data!$M:$M, "Yes"), 0)</f>
        <v>0</v>
      </c>
      <c r="O197" s="15">
        <f>IFERROR(AVERAGEIFS(Data!$AF:$AF, Data!$I:$I, O$87, Data!$M:$M, "Yes"), 0)</f>
        <v>0</v>
      </c>
      <c r="P197" s="15">
        <f>IFERROR(AVERAGEIFS(Data!$AF:$AF, Data!$I:$I, P$87, Data!$M:$M, "Yes"), 0)</f>
        <v>0</v>
      </c>
      <c r="Q197" s="15">
        <f>IFERROR(AVERAGEIFS(Data!$AF:$AF, Data!$I:$I, Q$87, Data!$M:$M, "Yes"), 0)</f>
        <v>0</v>
      </c>
      <c r="R197" s="15">
        <f>IFERROR(AVERAGEIFS(Data!$AF:$AF, Data!$I:$I, R$87, Data!$M:$M, "Yes"), 0)</f>
        <v>0</v>
      </c>
      <c r="S197" s="15">
        <f>IFERROR(AVERAGEIFS(Data!$AF:$AF, Data!$I:$I, S$87, Data!$M:$M, "Yes"), 0)</f>
        <v>0</v>
      </c>
    </row>
    <row r="198" spans="1:19">
      <c r="A198" s="23" t="s">
        <v>17</v>
      </c>
      <c r="B198" s="24"/>
      <c r="C198" s="24"/>
      <c r="D198" s="24"/>
      <c r="E198" s="24"/>
      <c r="F198" s="25"/>
      <c r="G198" s="15">
        <f>IFERROR(AVERAGEIFS(Data!$AF:$AF, Data!$I:$I, G$87, Data!$O:$O, "Yes"), 0)</f>
        <v>0</v>
      </c>
      <c r="H198" s="15">
        <f>IFERROR(AVERAGEIFS(Data!$AF:$AF, Data!$I:$I, H$87, Data!$O:$O, "Yes"), 0)</f>
        <v>0</v>
      </c>
      <c r="I198" s="15">
        <f>IFERROR(AVERAGEIFS(Data!$AF:$AF, Data!$I:$I, I$87, Data!$O:$O, "Yes"), 0)</f>
        <v>0</v>
      </c>
      <c r="J198" s="15">
        <f>IFERROR(AVERAGEIFS(Data!$AF:$AF, Data!$I:$I, J$87, Data!$O:$O, "Yes"), 0)</f>
        <v>0</v>
      </c>
      <c r="K198" s="15">
        <f>IFERROR(AVERAGEIFS(Data!$AF:$AF, Data!$I:$I, K$87, Data!$O:$O, "Yes"), 0)</f>
        <v>0</v>
      </c>
      <c r="L198" s="15">
        <f>IFERROR(AVERAGEIFS(Data!$AF:$AF, Data!$I:$I, L$87, Data!$O:$O, "Yes"), 0)</f>
        <v>0</v>
      </c>
      <c r="M198" s="15">
        <f>IFERROR(AVERAGEIFS(Data!$AF:$AF, Data!$I:$I, M$87, Data!$O:$O, "Yes"), 0)</f>
        <v>0</v>
      </c>
      <c r="N198" s="15">
        <f>IFERROR(AVERAGEIFS(Data!$AF:$AF, Data!$I:$I, N$87, Data!$O:$O, "Yes"), 0)</f>
        <v>0</v>
      </c>
      <c r="O198" s="15">
        <f>IFERROR(AVERAGEIFS(Data!$AF:$AF, Data!$I:$I, O$87, Data!$O:$O, "Yes"), 0)</f>
        <v>0</v>
      </c>
      <c r="P198" s="15">
        <f>IFERROR(AVERAGEIFS(Data!$AF:$AF, Data!$I:$I, P$87, Data!$O:$O, "Yes"), 0)</f>
        <v>0</v>
      </c>
      <c r="Q198" s="15">
        <f>IFERROR(AVERAGEIFS(Data!$AF:$AF, Data!$I:$I, Q$87, Data!$O:$O, "Yes"), 0)</f>
        <v>0</v>
      </c>
      <c r="R198" s="15">
        <f>IFERROR(AVERAGEIFS(Data!$AF:$AF, Data!$I:$I, R$87, Data!$O:$O, "Yes"), 0)</f>
        <v>0</v>
      </c>
      <c r="S198" s="15">
        <f>IFERROR(AVERAGEIFS(Data!$AF:$AF, Data!$I:$I, S$87, Data!$O:$O, "Yes"), 0)</f>
        <v>0</v>
      </c>
    </row>
    <row r="199" spans="1:19">
      <c r="A199" s="23" t="s">
        <v>62</v>
      </c>
      <c r="B199" s="24"/>
      <c r="C199" s="24"/>
      <c r="D199" s="24"/>
      <c r="E199" s="24"/>
      <c r="F199" s="25"/>
      <c r="G199" s="15">
        <f>IFERROR(AVERAGEIFS(Data!$AF:$AF, Data!$I:$I, G$87, Data!$P:$P, "Yes"), 0)</f>
        <v>0</v>
      </c>
      <c r="H199" s="15">
        <f>IFERROR(AVERAGEIFS(Data!$AF:$AF, Data!$I:$I, H$87, Data!$P:$P, "Yes"), 0)</f>
        <v>0</v>
      </c>
      <c r="I199" s="15">
        <f>IFERROR(AVERAGEIFS(Data!$AF:$AF, Data!$I:$I, I$87, Data!$P:$P, "Yes"), 0)</f>
        <v>0</v>
      </c>
      <c r="J199" s="15">
        <f>IFERROR(AVERAGEIFS(Data!$AF:$AF, Data!$I:$I, J$87, Data!$P:$P, "Yes"), 0)</f>
        <v>0</v>
      </c>
      <c r="K199" s="15">
        <f>IFERROR(AVERAGEIFS(Data!$AF:$AF, Data!$I:$I, K$87, Data!$P:$P, "Yes"), 0)</f>
        <v>0</v>
      </c>
      <c r="L199" s="15">
        <f>IFERROR(AVERAGEIFS(Data!$AF:$AF, Data!$I:$I, L$87, Data!$P:$P, "Yes"), 0)</f>
        <v>0</v>
      </c>
      <c r="M199" s="15">
        <f>IFERROR(AVERAGEIFS(Data!$AF:$AF, Data!$I:$I, M$87, Data!$P:$P, "Yes"), 0)</f>
        <v>0</v>
      </c>
      <c r="N199" s="15">
        <f>IFERROR(AVERAGEIFS(Data!$AF:$AF, Data!$I:$I, N$87, Data!$P:$P, "Yes"), 0)</f>
        <v>0</v>
      </c>
      <c r="O199" s="15">
        <f>IFERROR(AVERAGEIFS(Data!$AF:$AF, Data!$I:$I, O$87, Data!$P:$P, "Yes"), 0)</f>
        <v>0</v>
      </c>
      <c r="P199" s="15">
        <f>IFERROR(AVERAGEIFS(Data!$AF:$AF, Data!$I:$I, P$87, Data!$P:$P, "Yes"), 0)</f>
        <v>0</v>
      </c>
      <c r="Q199" s="15">
        <f>IFERROR(AVERAGEIFS(Data!$AF:$AF, Data!$I:$I, Q$87, Data!$P:$P, "Yes"), 0)</f>
        <v>0</v>
      </c>
      <c r="R199" s="15">
        <f>IFERROR(AVERAGEIFS(Data!$AF:$AF, Data!$I:$I, R$87, Data!$P:$P, "Yes"), 0)</f>
        <v>0</v>
      </c>
      <c r="S199" s="15">
        <f>IFERROR(AVERAGEIFS(Data!$AF:$AF, Data!$I:$I, S$87, Data!$P:$P, "Yes"), 0)</f>
        <v>0</v>
      </c>
    </row>
    <row r="200" spans="1:19">
      <c r="A200" s="23" t="s">
        <v>63</v>
      </c>
      <c r="B200" s="24"/>
      <c r="C200" s="24"/>
      <c r="D200" s="24"/>
      <c r="E200" s="24"/>
      <c r="F200" s="25"/>
      <c r="G200" s="15">
        <f>IFERROR(AVERAGEIFS(Data!$AF:$AF, Data!$I:$I, G$87, Data!$Q:$Q, "Yes"), 0)</f>
        <v>0</v>
      </c>
      <c r="H200" s="15">
        <f>IFERROR(AVERAGEIFS(Data!$AF:$AF, Data!$I:$I, H$87, Data!$Q:$Q, "Yes"), 0)</f>
        <v>0</v>
      </c>
      <c r="I200" s="15">
        <f>IFERROR(AVERAGEIFS(Data!$AF:$AF, Data!$I:$I, I$87, Data!$Q:$Q, "Yes"), 0)</f>
        <v>0</v>
      </c>
      <c r="J200" s="15">
        <f>IFERROR(AVERAGEIFS(Data!$AF:$AF, Data!$I:$I, J$87, Data!$Q:$Q, "Yes"), 0)</f>
        <v>0</v>
      </c>
      <c r="K200" s="15">
        <f>IFERROR(AVERAGEIFS(Data!$AF:$AF, Data!$I:$I, K$87, Data!$Q:$Q, "Yes"), 0)</f>
        <v>0</v>
      </c>
      <c r="L200" s="15">
        <f>IFERROR(AVERAGEIFS(Data!$AF:$AF, Data!$I:$I, L$87, Data!$Q:$Q, "Yes"), 0)</f>
        <v>0</v>
      </c>
      <c r="M200" s="15">
        <f>IFERROR(AVERAGEIFS(Data!$AF:$AF, Data!$I:$I, M$87, Data!$Q:$Q, "Yes"), 0)</f>
        <v>0</v>
      </c>
      <c r="N200" s="15">
        <f>IFERROR(AVERAGEIFS(Data!$AF:$AF, Data!$I:$I, N$87, Data!$Q:$Q, "Yes"), 0)</f>
        <v>0</v>
      </c>
      <c r="O200" s="15">
        <f>IFERROR(AVERAGEIFS(Data!$AF:$AF, Data!$I:$I, O$87, Data!$Q:$Q, "Yes"), 0)</f>
        <v>0</v>
      </c>
      <c r="P200" s="15">
        <f>IFERROR(AVERAGEIFS(Data!$AF:$AF, Data!$I:$I, P$87, Data!$Q:$Q, "Yes"), 0)</f>
        <v>0</v>
      </c>
      <c r="Q200" s="15">
        <f>IFERROR(AVERAGEIFS(Data!$AF:$AF, Data!$I:$I, Q$87, Data!$Q:$Q, "Yes"), 0)</f>
        <v>0</v>
      </c>
      <c r="R200" s="15">
        <f>IFERROR(AVERAGEIFS(Data!$AF:$AF, Data!$I:$I, R$87, Data!$Q:$Q, "Yes"), 0)</f>
        <v>0</v>
      </c>
      <c r="S200" s="15">
        <f>IFERROR(AVERAGEIFS(Data!$AF:$AF, Data!$I:$I, S$87, Data!$Q:$Q, "Yes"), 0)</f>
        <v>0</v>
      </c>
    </row>
    <row r="201" spans="1:19">
      <c r="A201" s="23" t="s">
        <v>70</v>
      </c>
      <c r="B201" s="24"/>
      <c r="C201" s="24"/>
      <c r="D201" s="24"/>
      <c r="E201" s="24"/>
      <c r="F201" s="25"/>
      <c r="G201" s="15">
        <f>IFERROR(AVERAGEIFS(Data!$AF:$AF, Data!$I:$I, G$87, Data!$R:$R, "Yes"), 0)</f>
        <v>0</v>
      </c>
      <c r="H201" s="15">
        <f>IFERROR(AVERAGEIFS(Data!$AF:$AF, Data!$I:$I, H$87, Data!$R:$R, "Yes"), 0)</f>
        <v>0</v>
      </c>
      <c r="I201" s="15">
        <f>IFERROR(AVERAGEIFS(Data!$AF:$AF, Data!$I:$I, I$87, Data!$R:$R, "Yes"), 0)</f>
        <v>0</v>
      </c>
      <c r="J201" s="15">
        <f>IFERROR(AVERAGEIFS(Data!$AF:$AF, Data!$I:$I, J$87, Data!$R:$R, "Yes"), 0)</f>
        <v>0</v>
      </c>
      <c r="K201" s="15">
        <f>IFERROR(AVERAGEIFS(Data!$AF:$AF, Data!$I:$I, K$87, Data!$R:$R, "Yes"), 0)</f>
        <v>0</v>
      </c>
      <c r="L201" s="15">
        <f>IFERROR(AVERAGEIFS(Data!$AF:$AF, Data!$I:$I, L$87, Data!$R:$R, "Yes"), 0)</f>
        <v>0</v>
      </c>
      <c r="M201" s="15">
        <f>IFERROR(AVERAGEIFS(Data!$AF:$AF, Data!$I:$I, M$87, Data!$R:$R, "Yes"), 0)</f>
        <v>0</v>
      </c>
      <c r="N201" s="15">
        <f>IFERROR(AVERAGEIFS(Data!$AF:$AF, Data!$I:$I, N$87, Data!$R:$R, "Yes"), 0)</f>
        <v>0</v>
      </c>
      <c r="O201" s="15">
        <f>IFERROR(AVERAGEIFS(Data!$AF:$AF, Data!$I:$I, O$87, Data!$R:$R, "Yes"), 0)</f>
        <v>0</v>
      </c>
      <c r="P201" s="15">
        <f>IFERROR(AVERAGEIFS(Data!$AF:$AF, Data!$I:$I, P$87, Data!$R:$R, "Yes"), 0)</f>
        <v>0</v>
      </c>
      <c r="Q201" s="15">
        <f>IFERROR(AVERAGEIFS(Data!$AF:$AF, Data!$I:$I, Q$87, Data!$R:$R, "Yes"), 0)</f>
        <v>0</v>
      </c>
      <c r="R201" s="15">
        <f>IFERROR(AVERAGEIFS(Data!$AF:$AF, Data!$I:$I, R$87, Data!$R:$R, "Yes"), 0)</f>
        <v>0</v>
      </c>
      <c r="S201" s="15">
        <f>IFERROR(AVERAGEIFS(Data!$AF:$AF, Data!$I:$I, S$87, Data!$R:$R, "Yes"), 0)</f>
        <v>0</v>
      </c>
    </row>
    <row r="202" spans="1:19">
      <c r="A202" s="23" t="s">
        <v>64</v>
      </c>
      <c r="B202" s="24"/>
      <c r="C202" s="24"/>
      <c r="D202" s="24"/>
      <c r="E202" s="24"/>
      <c r="F202" s="25"/>
      <c r="G202" s="15">
        <f>IFERROR(AVERAGEIFS(Data!$AF:$AF, Data!$I:$I, G$87, Data!$S:$S, "Yes"), 0)</f>
        <v>0</v>
      </c>
      <c r="H202" s="15">
        <f>IFERROR(AVERAGEIFS(Data!$AF:$AF, Data!$I:$I, H$87, Data!$S:$S, "Yes"), 0)</f>
        <v>0</v>
      </c>
      <c r="I202" s="15">
        <f>IFERROR(AVERAGEIFS(Data!$AF:$AF, Data!$I:$I, I$87, Data!$S:$S, "Yes"), 0)</f>
        <v>0</v>
      </c>
      <c r="J202" s="15">
        <f>IFERROR(AVERAGEIFS(Data!$AF:$AF, Data!$I:$I, J$87, Data!$S:$S, "Yes"), 0)</f>
        <v>0</v>
      </c>
      <c r="K202" s="15">
        <f>IFERROR(AVERAGEIFS(Data!$AF:$AF, Data!$I:$I, K$87, Data!$S:$S, "Yes"), 0)</f>
        <v>0</v>
      </c>
      <c r="L202" s="15">
        <f>IFERROR(AVERAGEIFS(Data!$AF:$AF, Data!$I:$I, L$87, Data!$S:$S, "Yes"), 0)</f>
        <v>0</v>
      </c>
      <c r="M202" s="15">
        <f>IFERROR(AVERAGEIFS(Data!$AF:$AF, Data!$I:$I, M$87, Data!$S:$S, "Yes"), 0)</f>
        <v>0</v>
      </c>
      <c r="N202" s="15">
        <f>IFERROR(AVERAGEIFS(Data!$AF:$AF, Data!$I:$I, N$87, Data!$S:$S, "Yes"), 0)</f>
        <v>0</v>
      </c>
      <c r="O202" s="15">
        <f>IFERROR(AVERAGEIFS(Data!$AF:$AF, Data!$I:$I, O$87, Data!$S:$S, "Yes"), 0)</f>
        <v>0</v>
      </c>
      <c r="P202" s="15">
        <f>IFERROR(AVERAGEIFS(Data!$AF:$AF, Data!$I:$I, P$87, Data!$S:$S, "Yes"), 0)</f>
        <v>0</v>
      </c>
      <c r="Q202" s="15">
        <f>IFERROR(AVERAGEIFS(Data!$AF:$AF, Data!$I:$I, Q$87, Data!$S:$S, "Yes"), 0)</f>
        <v>0</v>
      </c>
      <c r="R202" s="15">
        <f>IFERROR(AVERAGEIFS(Data!$AF:$AF, Data!$I:$I, R$87, Data!$S:$S, "Yes"), 0)</f>
        <v>0</v>
      </c>
      <c r="S202" s="15">
        <f>IFERROR(AVERAGEIFS(Data!$AF:$AF, Data!$I:$I, S$87, Data!$S:$S, "Yes"), 0)</f>
        <v>0</v>
      </c>
    </row>
    <row r="203" spans="1:19">
      <c r="A203" s="23" t="s">
        <v>65</v>
      </c>
      <c r="B203" s="24"/>
      <c r="C203" s="24"/>
      <c r="D203" s="24"/>
      <c r="E203" s="24"/>
      <c r="F203" s="25"/>
      <c r="G203" s="15">
        <f>IFERROR(AVERAGEIFS(Data!$AF:$AF, Data!$I:$I, G$87, Data!$T:$T, "Yes"), 0)</f>
        <v>0</v>
      </c>
      <c r="H203" s="15">
        <f>IFERROR(AVERAGEIFS(Data!$AF:$AF, Data!$I:$I, H$87, Data!$T:$T, "Yes"), 0)</f>
        <v>0</v>
      </c>
      <c r="I203" s="15">
        <f>IFERROR(AVERAGEIFS(Data!$AF:$AF, Data!$I:$I, I$87, Data!$T:$T, "Yes"), 0)</f>
        <v>0</v>
      </c>
      <c r="J203" s="15">
        <f>IFERROR(AVERAGEIFS(Data!$AF:$AF, Data!$I:$I, J$87, Data!$T:$T, "Yes"), 0)</f>
        <v>0</v>
      </c>
      <c r="K203" s="15">
        <f>IFERROR(AVERAGEIFS(Data!$AF:$AF, Data!$I:$I, K$87, Data!$T:$T, "Yes"), 0)</f>
        <v>0</v>
      </c>
      <c r="L203" s="15">
        <f>IFERROR(AVERAGEIFS(Data!$AF:$AF, Data!$I:$I, L$87, Data!$T:$T, "Yes"), 0)</f>
        <v>0</v>
      </c>
      <c r="M203" s="15">
        <f>IFERROR(AVERAGEIFS(Data!$AF:$AF, Data!$I:$I, M$87, Data!$T:$T, "Yes"), 0)</f>
        <v>0</v>
      </c>
      <c r="N203" s="15">
        <f>IFERROR(AVERAGEIFS(Data!$AF:$AF, Data!$I:$I, N$87, Data!$T:$T, "Yes"), 0)</f>
        <v>0</v>
      </c>
      <c r="O203" s="15">
        <f>IFERROR(AVERAGEIFS(Data!$AF:$AF, Data!$I:$I, O$87, Data!$T:$T, "Yes"), 0)</f>
        <v>0</v>
      </c>
      <c r="P203" s="15">
        <f>IFERROR(AVERAGEIFS(Data!$AF:$AF, Data!$I:$I, P$87, Data!$T:$T, "Yes"), 0)</f>
        <v>0</v>
      </c>
      <c r="Q203" s="15">
        <f>IFERROR(AVERAGEIFS(Data!$AF:$AF, Data!$I:$I, Q$87, Data!$T:$T, "Yes"), 0)</f>
        <v>0</v>
      </c>
      <c r="R203" s="15">
        <f>IFERROR(AVERAGEIFS(Data!$AF:$AF, Data!$I:$I, R$87, Data!$T:$T, "Yes"), 0)</f>
        <v>0</v>
      </c>
      <c r="S203" s="15">
        <f>IFERROR(AVERAGEIFS(Data!$AF:$AF, Data!$I:$I, S$87, Data!$T:$T, "Yes"), 0)</f>
        <v>0</v>
      </c>
    </row>
    <row r="204" spans="1:19">
      <c r="A204" s="23" t="s">
        <v>66</v>
      </c>
      <c r="B204" s="24"/>
      <c r="C204" s="24"/>
      <c r="D204" s="24"/>
      <c r="E204" s="24"/>
      <c r="F204" s="25"/>
      <c r="G204" s="15">
        <f>IFERROR(AVERAGEIFS(Data!$AF:$AF, Data!$I:$I, G$87, Data!$U:$U, "Yes"), 0)</f>
        <v>0</v>
      </c>
      <c r="H204" s="15">
        <f>IFERROR(AVERAGEIFS(Data!$AF:$AF, Data!$I:$I, H$87, Data!$U:$U, "Yes"), 0)</f>
        <v>0</v>
      </c>
      <c r="I204" s="15">
        <f>IFERROR(AVERAGEIFS(Data!$AF:$AF, Data!$I:$I, I$87, Data!$U:$U, "Yes"), 0)</f>
        <v>0</v>
      </c>
      <c r="J204" s="15">
        <f>IFERROR(AVERAGEIFS(Data!$AF:$AF, Data!$I:$I, J$87, Data!$U:$U, "Yes"), 0)</f>
        <v>0</v>
      </c>
      <c r="K204" s="15">
        <f>IFERROR(AVERAGEIFS(Data!$AF:$AF, Data!$I:$I, K$87, Data!$U:$U, "Yes"), 0)</f>
        <v>0</v>
      </c>
      <c r="L204" s="15">
        <f>IFERROR(AVERAGEIFS(Data!$AF:$AF, Data!$I:$I, L$87, Data!$U:$U, "Yes"), 0)</f>
        <v>0</v>
      </c>
      <c r="M204" s="15">
        <f>IFERROR(AVERAGEIFS(Data!$AF:$AF, Data!$I:$I, M$87, Data!$U:$U, "Yes"), 0)</f>
        <v>0</v>
      </c>
      <c r="N204" s="15">
        <f>IFERROR(AVERAGEIFS(Data!$AF:$AF, Data!$I:$I, N$87, Data!$U:$U, "Yes"), 0)</f>
        <v>0</v>
      </c>
      <c r="O204" s="15">
        <f>IFERROR(AVERAGEIFS(Data!$AF:$AF, Data!$I:$I, O$87, Data!$U:$U, "Yes"), 0)</f>
        <v>0</v>
      </c>
      <c r="P204" s="15">
        <f>IFERROR(AVERAGEIFS(Data!$AF:$AF, Data!$I:$I, P$87, Data!$U:$U, "Yes"), 0)</f>
        <v>0</v>
      </c>
      <c r="Q204" s="15">
        <f>IFERROR(AVERAGEIFS(Data!$AF:$AF, Data!$I:$I, Q$87, Data!$U:$U, "Yes"), 0)</f>
        <v>0</v>
      </c>
      <c r="R204" s="15">
        <f>IFERROR(AVERAGEIFS(Data!$AF:$AF, Data!$I:$I, R$87, Data!$U:$U, "Yes"), 0)</f>
        <v>0</v>
      </c>
      <c r="S204" s="15">
        <f>IFERROR(AVERAGEIFS(Data!$AF:$AF, Data!$I:$I, S$87, Data!$U:$U, "Yes"), 0)</f>
        <v>0</v>
      </c>
    </row>
    <row r="206" spans="1:19" ht="18">
      <c r="A206" s="1" t="s">
        <v>41</v>
      </c>
    </row>
    <row r="207" spans="1:19">
      <c r="A207" s="32"/>
      <c r="B207" s="33"/>
      <c r="C207" s="33"/>
      <c r="D207" s="33"/>
      <c r="E207" s="33"/>
      <c r="F207" s="34"/>
      <c r="G207" s="5">
        <v>0</v>
      </c>
      <c r="H207" s="5">
        <v>1</v>
      </c>
      <c r="I207" s="5">
        <v>2</v>
      </c>
      <c r="J207" s="5">
        <v>3</v>
      </c>
      <c r="K207" s="5">
        <v>4</v>
      </c>
      <c r="L207" s="5">
        <v>5</v>
      </c>
      <c r="M207" s="5">
        <v>6</v>
      </c>
      <c r="N207" s="5">
        <v>7</v>
      </c>
      <c r="O207" s="5">
        <v>8</v>
      </c>
      <c r="P207" s="5">
        <v>9</v>
      </c>
      <c r="Q207" s="5">
        <v>10</v>
      </c>
      <c r="R207" s="5">
        <v>11</v>
      </c>
      <c r="S207" s="5">
        <v>12</v>
      </c>
    </row>
    <row r="208" spans="1:19">
      <c r="A208" s="29" t="s">
        <v>5</v>
      </c>
      <c r="B208" s="30"/>
      <c r="C208" s="30"/>
      <c r="D208" s="30"/>
      <c r="E208" s="30"/>
      <c r="F208" s="31"/>
      <c r="G208" s="12">
        <f>IFERROR(AVERAGEIFS(Data!$AG:$AG, Data!$I:$I, G$87, Data!$K:$K, $A208), 0)</f>
        <v>0</v>
      </c>
      <c r="H208" s="12">
        <f>IFERROR(AVERAGEIFS(Data!$AG:$AG, Data!$I:$I, H$87, Data!$K:$K, $A208), 0)</f>
        <v>0</v>
      </c>
      <c r="I208" s="12">
        <f>IFERROR(AVERAGEIFS(Data!$AG:$AG, Data!$I:$I, I$87, Data!$K:$K, $A208), 0)</f>
        <v>0</v>
      </c>
      <c r="J208" s="12">
        <f>IFERROR(AVERAGEIFS(Data!$AG:$AG, Data!$I:$I, J$87, Data!$K:$K, $A208), 0)</f>
        <v>0</v>
      </c>
      <c r="K208" s="12">
        <f>IFERROR(AVERAGEIFS(Data!$AG:$AG, Data!$I:$I, K$87, Data!$K:$K, $A208), 0)</f>
        <v>0</v>
      </c>
      <c r="L208" s="12">
        <f>IFERROR(AVERAGEIFS(Data!$AG:$AG, Data!$I:$I, L$87, Data!$K:$K, $A208), 0)</f>
        <v>0</v>
      </c>
      <c r="M208" s="12">
        <f>IFERROR(AVERAGEIFS(Data!$AG:$AG, Data!$I:$I, M$87, Data!$K:$K, $A208), 0)</f>
        <v>0</v>
      </c>
      <c r="N208" s="12">
        <f>IFERROR(AVERAGEIFS(Data!$AG:$AG, Data!$I:$I, N$87, Data!$K:$K, $A208), 0)</f>
        <v>0</v>
      </c>
      <c r="O208" s="12">
        <f>IFERROR(AVERAGEIFS(Data!$AG:$AG, Data!$I:$I, O$87, Data!$K:$K, $A208), 0)</f>
        <v>0</v>
      </c>
      <c r="P208" s="12">
        <f>IFERROR(AVERAGEIFS(Data!$AG:$AG, Data!$I:$I, P$87, Data!$K:$K, $A208), 0)</f>
        <v>0</v>
      </c>
      <c r="Q208" s="12">
        <f>IFERROR(AVERAGEIFS(Data!$AG:$AG, Data!$I:$I, Q$87, Data!$K:$K, $A208), 0)</f>
        <v>0</v>
      </c>
      <c r="R208" s="12">
        <f>IFERROR(AVERAGEIFS(Data!$AG:$AG, Data!$I:$I, R$87, Data!$K:$K, $A208), 0)</f>
        <v>0</v>
      </c>
      <c r="S208" s="12">
        <f>IFERROR(AVERAGEIFS(Data!$AG:$AG, Data!$I:$I, S$87, Data!$K:$K, $A208), 0)</f>
        <v>0</v>
      </c>
    </row>
    <row r="209" spans="1:19">
      <c r="A209" s="29" t="s">
        <v>8</v>
      </c>
      <c r="B209" s="30"/>
      <c r="C209" s="30"/>
      <c r="D209" s="30"/>
      <c r="E209" s="30"/>
      <c r="F209" s="31"/>
      <c r="G209" s="12">
        <f>IFERROR(AVERAGEIFS(Data!$AG:$AG, Data!$I:$I, G$87, Data!$K:$K, $A209), 0)</f>
        <v>0</v>
      </c>
      <c r="H209" s="12">
        <f>IFERROR(AVERAGEIFS(Data!$AG:$AG, Data!$I:$I, H$87, Data!$K:$K, $A209), 0)</f>
        <v>0</v>
      </c>
      <c r="I209" s="12">
        <f>IFERROR(AVERAGEIFS(Data!$AG:$AG, Data!$I:$I, I$87, Data!$K:$K, $A209), 0)</f>
        <v>0</v>
      </c>
      <c r="J209" s="12">
        <f>IFERROR(AVERAGEIFS(Data!$AG:$AG, Data!$I:$I, J$87, Data!$K:$K, $A209), 0)</f>
        <v>0</v>
      </c>
      <c r="K209" s="12">
        <f>IFERROR(AVERAGEIFS(Data!$AG:$AG, Data!$I:$I, K$87, Data!$K:$K, $A209), 0)</f>
        <v>0</v>
      </c>
      <c r="L209" s="12">
        <f>IFERROR(AVERAGEIFS(Data!$AG:$AG, Data!$I:$I, L$87, Data!$K:$K, $A209), 0)</f>
        <v>0</v>
      </c>
      <c r="M209" s="12">
        <f>IFERROR(AVERAGEIFS(Data!$AG:$AG, Data!$I:$I, M$87, Data!$K:$K, $A209), 0)</f>
        <v>0</v>
      </c>
      <c r="N209" s="12">
        <f>IFERROR(AVERAGEIFS(Data!$AG:$AG, Data!$I:$I, N$87, Data!$K:$K, $A209), 0)</f>
        <v>0</v>
      </c>
      <c r="O209" s="12">
        <f>IFERROR(AVERAGEIFS(Data!$AG:$AG, Data!$I:$I, O$87, Data!$K:$K, $A209), 0)</f>
        <v>0</v>
      </c>
      <c r="P209" s="12">
        <f>IFERROR(AVERAGEIFS(Data!$AG:$AG, Data!$I:$I, P$87, Data!$K:$K, $A209), 0)</f>
        <v>0</v>
      </c>
      <c r="Q209" s="12">
        <f>IFERROR(AVERAGEIFS(Data!$AG:$AG, Data!$I:$I, Q$87, Data!$K:$K, $A209), 0)</f>
        <v>0</v>
      </c>
      <c r="R209" s="12">
        <f>IFERROR(AVERAGEIFS(Data!$AG:$AG, Data!$I:$I, R$87, Data!$K:$K, $A209), 0)</f>
        <v>0</v>
      </c>
      <c r="S209" s="12">
        <f>IFERROR(AVERAGEIFS(Data!$AG:$AG, Data!$I:$I, S$87, Data!$K:$K, $A209), 0)</f>
        <v>0</v>
      </c>
    </row>
    <row r="210" spans="1:19">
      <c r="A210" s="29" t="s">
        <v>6</v>
      </c>
      <c r="B210" s="30"/>
      <c r="C210" s="30"/>
      <c r="D210" s="30"/>
      <c r="E210" s="30"/>
      <c r="F210" s="31"/>
      <c r="G210" s="12">
        <f>IFERROR(AVERAGEIFS(Data!$AG:$AG, Data!$I:$I, G$87, Data!$K:$K, $A210), 0)</f>
        <v>0</v>
      </c>
      <c r="H210" s="12">
        <f>IFERROR(AVERAGEIFS(Data!$AG:$AG, Data!$I:$I, H$87, Data!$K:$K, $A210), 0)</f>
        <v>0</v>
      </c>
      <c r="I210" s="12">
        <f>IFERROR(AVERAGEIFS(Data!$AG:$AG, Data!$I:$I, I$87, Data!$K:$K, $A210), 0)</f>
        <v>0</v>
      </c>
      <c r="J210" s="12">
        <f>IFERROR(AVERAGEIFS(Data!$AG:$AG, Data!$I:$I, J$87, Data!$K:$K, $A210), 0)</f>
        <v>0</v>
      </c>
      <c r="K210" s="12">
        <f>IFERROR(AVERAGEIFS(Data!$AG:$AG, Data!$I:$I, K$87, Data!$K:$K, $A210), 0)</f>
        <v>0</v>
      </c>
      <c r="L210" s="12">
        <f>IFERROR(AVERAGEIFS(Data!$AG:$AG, Data!$I:$I, L$87, Data!$K:$K, $A210), 0)</f>
        <v>0</v>
      </c>
      <c r="M210" s="12">
        <f>IFERROR(AVERAGEIFS(Data!$AG:$AG, Data!$I:$I, M$87, Data!$K:$K, $A210), 0)</f>
        <v>0</v>
      </c>
      <c r="N210" s="12">
        <f>IFERROR(AVERAGEIFS(Data!$AG:$AG, Data!$I:$I, N$87, Data!$K:$K, $A210), 0)</f>
        <v>0</v>
      </c>
      <c r="O210" s="12">
        <f>IFERROR(AVERAGEIFS(Data!$AG:$AG, Data!$I:$I, O$87, Data!$K:$K, $A210), 0)</f>
        <v>0</v>
      </c>
      <c r="P210" s="12">
        <f>IFERROR(AVERAGEIFS(Data!$AG:$AG, Data!$I:$I, P$87, Data!$K:$K, $A210), 0)</f>
        <v>0</v>
      </c>
      <c r="Q210" s="12">
        <f>IFERROR(AVERAGEIFS(Data!$AG:$AG, Data!$I:$I, Q$87, Data!$K:$K, $A210), 0)</f>
        <v>0</v>
      </c>
      <c r="R210" s="12">
        <f>IFERROR(AVERAGEIFS(Data!$AG:$AG, Data!$I:$I, R$87, Data!$K:$K, $A210), 0)</f>
        <v>0</v>
      </c>
      <c r="S210" s="12">
        <f>IFERROR(AVERAGEIFS(Data!$AG:$AG, Data!$I:$I, S$87, Data!$K:$K, $A210), 0)</f>
        <v>0</v>
      </c>
    </row>
    <row r="211" spans="1:19">
      <c r="A211" s="29" t="s">
        <v>51</v>
      </c>
      <c r="B211" s="30"/>
      <c r="C211" s="30"/>
      <c r="D211" s="30"/>
      <c r="E211" s="30"/>
      <c r="F211" s="31"/>
      <c r="G211" s="12">
        <f>IFERROR(AVERAGEIFS(Data!$AG:$AG, Data!$I:$I, G$87, Data!$K:$K, $A211), 0)</f>
        <v>0</v>
      </c>
      <c r="H211" s="12">
        <f>IFERROR(AVERAGEIFS(Data!$AG:$AG, Data!$I:$I, H$87, Data!$K:$K, $A211), 0)</f>
        <v>0</v>
      </c>
      <c r="I211" s="12">
        <f>IFERROR(AVERAGEIFS(Data!$AG:$AG, Data!$I:$I, I$87, Data!$K:$K, $A211), 0)</f>
        <v>0</v>
      </c>
      <c r="J211" s="12">
        <f>IFERROR(AVERAGEIFS(Data!$AG:$AG, Data!$I:$I, J$87, Data!$K:$K, $A211), 0)</f>
        <v>0</v>
      </c>
      <c r="K211" s="12">
        <f>IFERROR(AVERAGEIFS(Data!$AG:$AG, Data!$I:$I, K$87, Data!$K:$K, $A211), 0)</f>
        <v>0</v>
      </c>
      <c r="L211" s="12">
        <f>IFERROR(AVERAGEIFS(Data!$AG:$AG, Data!$I:$I, L$87, Data!$K:$K, $A211), 0)</f>
        <v>0</v>
      </c>
      <c r="M211" s="12">
        <f>IFERROR(AVERAGEIFS(Data!$AG:$AG, Data!$I:$I, M$87, Data!$K:$K, $A211), 0)</f>
        <v>0</v>
      </c>
      <c r="N211" s="12">
        <f>IFERROR(AVERAGEIFS(Data!$AG:$AG, Data!$I:$I, N$87, Data!$K:$K, $A211), 0)</f>
        <v>0</v>
      </c>
      <c r="O211" s="12">
        <f>IFERROR(AVERAGEIFS(Data!$AG:$AG, Data!$I:$I, O$87, Data!$K:$K, $A211), 0)</f>
        <v>0</v>
      </c>
      <c r="P211" s="12">
        <f>IFERROR(AVERAGEIFS(Data!$AG:$AG, Data!$I:$I, P$87, Data!$K:$K, $A211), 0)</f>
        <v>0</v>
      </c>
      <c r="Q211" s="12">
        <f>IFERROR(AVERAGEIFS(Data!$AG:$AG, Data!$I:$I, Q$87, Data!$K:$K, $A211), 0)</f>
        <v>0</v>
      </c>
      <c r="R211" s="12">
        <f>IFERROR(AVERAGEIFS(Data!$AG:$AG, Data!$I:$I, R$87, Data!$K:$K, $A211), 0)</f>
        <v>0</v>
      </c>
      <c r="S211" s="12">
        <f>IFERROR(AVERAGEIFS(Data!$AG:$AG, Data!$I:$I, S$87, Data!$K:$K, $A211), 0)</f>
        <v>0</v>
      </c>
    </row>
    <row r="212" spans="1:19">
      <c r="A212" s="23" t="s">
        <v>9</v>
      </c>
      <c r="B212" s="24"/>
      <c r="C212" s="24"/>
      <c r="D212" s="24"/>
      <c r="E212" s="24"/>
      <c r="F212" s="25"/>
      <c r="G212" s="12">
        <f>IFERROR(AVERAGEIFS(Data!$AG:$AG, Data!$I:$I, G$87, Data!$K:$K, $A212), 0)</f>
        <v>0</v>
      </c>
      <c r="H212" s="12">
        <f>IFERROR(AVERAGEIFS(Data!$AG:$AG, Data!$I:$I, H$87, Data!$K:$K, $A212), 0)</f>
        <v>0</v>
      </c>
      <c r="I212" s="12">
        <f>IFERROR(AVERAGEIFS(Data!$AG:$AG, Data!$I:$I, I$87, Data!$K:$K, $A212), 0)</f>
        <v>0</v>
      </c>
      <c r="J212" s="12">
        <f>IFERROR(AVERAGEIFS(Data!$AG:$AG, Data!$I:$I, J$87, Data!$K:$K, $A212), 0)</f>
        <v>0</v>
      </c>
      <c r="K212" s="12">
        <f>IFERROR(AVERAGEIFS(Data!$AG:$AG, Data!$I:$I, K$87, Data!$K:$K, $A212), 0)</f>
        <v>0</v>
      </c>
      <c r="L212" s="12">
        <f>IFERROR(AVERAGEIFS(Data!$AG:$AG, Data!$I:$I, L$87, Data!$K:$K, $A212), 0)</f>
        <v>0</v>
      </c>
      <c r="M212" s="12">
        <f>IFERROR(AVERAGEIFS(Data!$AG:$AG, Data!$I:$I, M$87, Data!$K:$K, $A212), 0)</f>
        <v>0</v>
      </c>
      <c r="N212" s="12">
        <f>IFERROR(AVERAGEIFS(Data!$AG:$AG, Data!$I:$I, N$87, Data!$K:$K, $A212), 0)</f>
        <v>0</v>
      </c>
      <c r="O212" s="12">
        <f>IFERROR(AVERAGEIFS(Data!$AG:$AG, Data!$I:$I, O$87, Data!$K:$K, $A212), 0)</f>
        <v>0</v>
      </c>
      <c r="P212" s="12">
        <f>IFERROR(AVERAGEIFS(Data!$AG:$AG, Data!$I:$I, P$87, Data!$K:$K, $A212), 0)</f>
        <v>0</v>
      </c>
      <c r="Q212" s="12">
        <f>IFERROR(AVERAGEIFS(Data!$AG:$AG, Data!$I:$I, Q$87, Data!$K:$K, $A212), 0)</f>
        <v>0</v>
      </c>
      <c r="R212" s="12">
        <f>IFERROR(AVERAGEIFS(Data!$AG:$AG, Data!$I:$I, R$87, Data!$K:$K, $A212), 0)</f>
        <v>0</v>
      </c>
      <c r="S212" s="12">
        <f>IFERROR(AVERAGEIFS(Data!$AG:$AG, Data!$I:$I, S$87, Data!$K:$K, $A212), 0)</f>
        <v>0</v>
      </c>
    </row>
    <row r="213" spans="1:19">
      <c r="A213" s="23" t="s">
        <v>52</v>
      </c>
      <c r="B213" s="24"/>
      <c r="C213" s="24"/>
      <c r="D213" s="24"/>
      <c r="E213" s="24"/>
      <c r="F213" s="25"/>
      <c r="G213" s="12">
        <f>IFERROR(AVERAGEIFS(Data!$AG:$AG, Data!$I:$I, G$87, Data!$K:$K, $A213), 0)</f>
        <v>0</v>
      </c>
      <c r="H213" s="12">
        <f>IFERROR(AVERAGEIFS(Data!$AG:$AG, Data!$I:$I, H$87, Data!$K:$K, $A213), 0)</f>
        <v>0</v>
      </c>
      <c r="I213" s="12">
        <f>IFERROR(AVERAGEIFS(Data!$AG:$AG, Data!$I:$I, I$87, Data!$K:$K, $A213), 0)</f>
        <v>0</v>
      </c>
      <c r="J213" s="12">
        <f>IFERROR(AVERAGEIFS(Data!$AG:$AG, Data!$I:$I, J$87, Data!$K:$K, $A213), 0)</f>
        <v>0</v>
      </c>
      <c r="K213" s="12">
        <f>IFERROR(AVERAGEIFS(Data!$AG:$AG, Data!$I:$I, K$87, Data!$K:$K, $A213), 0)</f>
        <v>0</v>
      </c>
      <c r="L213" s="12">
        <f>IFERROR(AVERAGEIFS(Data!$AG:$AG, Data!$I:$I, L$87, Data!$K:$K, $A213), 0)</f>
        <v>0</v>
      </c>
      <c r="M213" s="12">
        <f>IFERROR(AVERAGEIFS(Data!$AG:$AG, Data!$I:$I, M$87, Data!$K:$K, $A213), 0)</f>
        <v>0</v>
      </c>
      <c r="N213" s="12">
        <f>IFERROR(AVERAGEIFS(Data!$AG:$AG, Data!$I:$I, N$87, Data!$K:$K, $A213), 0)</f>
        <v>0</v>
      </c>
      <c r="O213" s="12">
        <f>IFERROR(AVERAGEIFS(Data!$AG:$AG, Data!$I:$I, O$87, Data!$K:$K, $A213), 0)</f>
        <v>0</v>
      </c>
      <c r="P213" s="12">
        <f>IFERROR(AVERAGEIFS(Data!$AG:$AG, Data!$I:$I, P$87, Data!$K:$K, $A213), 0)</f>
        <v>0</v>
      </c>
      <c r="Q213" s="12">
        <f>IFERROR(AVERAGEIFS(Data!$AG:$AG, Data!$I:$I, Q$87, Data!$K:$K, $A213), 0)</f>
        <v>0</v>
      </c>
      <c r="R213" s="12">
        <f>IFERROR(AVERAGEIFS(Data!$AG:$AG, Data!$I:$I, R$87, Data!$K:$K, $A213), 0)</f>
        <v>0</v>
      </c>
      <c r="S213" s="12">
        <f>IFERROR(AVERAGEIFS(Data!$AG:$AG, Data!$I:$I, S$87, Data!$K:$K, $A213), 0)</f>
        <v>0</v>
      </c>
    </row>
    <row r="214" spans="1:19">
      <c r="A214" s="23" t="s">
        <v>14</v>
      </c>
      <c r="B214" s="24"/>
      <c r="C214" s="24"/>
      <c r="D214" s="24"/>
      <c r="E214" s="24"/>
      <c r="F214" s="25"/>
      <c r="G214" s="12">
        <f>IFERROR(AVERAGEIFS(Data!$AG:$AG, Data!$I:$I, G$87, Data!$K:$K, $A214), 0)</f>
        <v>0</v>
      </c>
      <c r="H214" s="12">
        <f>IFERROR(AVERAGEIFS(Data!$AG:$AG, Data!$I:$I, H$87, Data!$K:$K, $A214), 0)</f>
        <v>0</v>
      </c>
      <c r="I214" s="12">
        <f>IFERROR(AVERAGEIFS(Data!$AG:$AG, Data!$I:$I, I$87, Data!$K:$K, $A214), 0)</f>
        <v>0</v>
      </c>
      <c r="J214" s="12">
        <f>IFERROR(AVERAGEIFS(Data!$AG:$AG, Data!$I:$I, J$87, Data!$K:$K, $A214), 0)</f>
        <v>0</v>
      </c>
      <c r="K214" s="12">
        <f>IFERROR(AVERAGEIFS(Data!$AG:$AG, Data!$I:$I, K$87, Data!$K:$K, $A214), 0)</f>
        <v>0</v>
      </c>
      <c r="L214" s="12">
        <f>IFERROR(AVERAGEIFS(Data!$AG:$AG, Data!$I:$I, L$87, Data!$K:$K, $A214), 0)</f>
        <v>0</v>
      </c>
      <c r="M214" s="12">
        <f>IFERROR(AVERAGEIFS(Data!$AG:$AG, Data!$I:$I, M$87, Data!$K:$K, $A214), 0)</f>
        <v>0</v>
      </c>
      <c r="N214" s="12">
        <f>IFERROR(AVERAGEIFS(Data!$AG:$AG, Data!$I:$I, N$87, Data!$K:$K, $A214), 0)</f>
        <v>0</v>
      </c>
      <c r="O214" s="12">
        <f>IFERROR(AVERAGEIFS(Data!$AG:$AG, Data!$I:$I, O$87, Data!$K:$K, $A214), 0)</f>
        <v>0</v>
      </c>
      <c r="P214" s="12">
        <f>IFERROR(AVERAGEIFS(Data!$AG:$AG, Data!$I:$I, P$87, Data!$K:$K, $A214), 0)</f>
        <v>0</v>
      </c>
      <c r="Q214" s="12">
        <f>IFERROR(AVERAGEIFS(Data!$AG:$AG, Data!$I:$I, Q$87, Data!$K:$K, $A214), 0)</f>
        <v>0</v>
      </c>
      <c r="R214" s="12">
        <f>IFERROR(AVERAGEIFS(Data!$AG:$AG, Data!$I:$I, R$87, Data!$K:$K, $A214), 0)</f>
        <v>0</v>
      </c>
      <c r="S214" s="12">
        <f>IFERROR(AVERAGEIFS(Data!$AG:$AG, Data!$I:$I, S$87, Data!$K:$K, $A214), 0)</f>
        <v>0</v>
      </c>
    </row>
    <row r="215" spans="1:19">
      <c r="A215" s="23" t="s">
        <v>15</v>
      </c>
      <c r="B215" s="24"/>
      <c r="C215" s="24"/>
      <c r="D215" s="24"/>
      <c r="E215" s="24"/>
      <c r="F215" s="25"/>
      <c r="G215" s="15">
        <f>IFERROR(AVERAGEIFS(Data!$AG:$AG, Data!$I:$I, G$87, Data!$N:$N, "Yes"), 0)</f>
        <v>0</v>
      </c>
      <c r="H215" s="15">
        <f>IFERROR(AVERAGEIFS(Data!$AG:$AG, Data!$I:$I, H$87, Data!$N:$N, "Yes"), 0)</f>
        <v>0</v>
      </c>
      <c r="I215" s="15">
        <f>IFERROR(AVERAGEIFS(Data!$AG:$AG, Data!$I:$I, I$87, Data!$N:$N, "Yes"), 0)</f>
        <v>0</v>
      </c>
      <c r="J215" s="15">
        <f>IFERROR(AVERAGEIFS(Data!$AG:$AG, Data!$I:$I, J$87, Data!$N:$N, "Yes"), 0)</f>
        <v>0</v>
      </c>
      <c r="K215" s="15">
        <f>IFERROR(AVERAGEIFS(Data!$AG:$AG, Data!$I:$I, K$87, Data!$N:$N, "Yes"), 0)</f>
        <v>0</v>
      </c>
      <c r="L215" s="15">
        <f>IFERROR(AVERAGEIFS(Data!$AG:$AG, Data!$I:$I, L$87, Data!$N:$N, "Yes"), 0)</f>
        <v>0</v>
      </c>
      <c r="M215" s="15">
        <f>IFERROR(AVERAGEIFS(Data!$AG:$AG, Data!$I:$I, M$87, Data!$N:$N, "Yes"), 0)</f>
        <v>0</v>
      </c>
      <c r="N215" s="15">
        <f>IFERROR(AVERAGEIFS(Data!$AG:$AG, Data!$I:$I, N$87, Data!$N:$N, "Yes"), 0)</f>
        <v>0</v>
      </c>
      <c r="O215" s="15">
        <f>IFERROR(AVERAGEIFS(Data!$AG:$AG, Data!$I:$I, O$87, Data!$N:$N, "Yes"), 0)</f>
        <v>0</v>
      </c>
      <c r="P215" s="15">
        <f>IFERROR(AVERAGEIFS(Data!$AG:$AG, Data!$I:$I, P$87, Data!$N:$N, "Yes"), 0)</f>
        <v>0</v>
      </c>
      <c r="Q215" s="15">
        <f>IFERROR(AVERAGEIFS(Data!$AG:$AG, Data!$I:$I, Q$87, Data!$N:$N, "Yes"), 0)</f>
        <v>0</v>
      </c>
      <c r="R215" s="15">
        <f>IFERROR(AVERAGEIFS(Data!$AG:$AG, Data!$I:$I, R$87, Data!$N:$N, "Yes"), 0)</f>
        <v>0</v>
      </c>
      <c r="S215" s="15">
        <f>IFERROR(AVERAGEIFS(Data!$AG:$AG, Data!$I:$I, S$87, Data!$N:$N, "Yes"), 0)</f>
        <v>0</v>
      </c>
    </row>
    <row r="216" spans="1:19">
      <c r="A216" s="23" t="s">
        <v>16</v>
      </c>
      <c r="B216" s="24"/>
      <c r="C216" s="24"/>
      <c r="D216" s="24"/>
      <c r="E216" s="24"/>
      <c r="F216" s="25"/>
      <c r="G216" s="15">
        <f>IFERROR(AVERAGEIFS(Data!$AG:$AG, Data!$I:$I, G$87, Data!$L:$L, "Yes"), 0)</f>
        <v>0</v>
      </c>
      <c r="H216" s="15">
        <f>IFERROR(AVERAGEIFS(Data!$AG:$AG, Data!$I:$I, H$87, Data!$L:$L, "Yes"), 0)</f>
        <v>0</v>
      </c>
      <c r="I216" s="15">
        <f>IFERROR(AVERAGEIFS(Data!$AG:$AG, Data!$I:$I, I$87, Data!$L:$L, "Yes"), 0)</f>
        <v>0</v>
      </c>
      <c r="J216" s="15">
        <f>IFERROR(AVERAGEIFS(Data!$AG:$AG, Data!$I:$I, J$87, Data!$L:$L, "Yes"), 0)</f>
        <v>0</v>
      </c>
      <c r="K216" s="15">
        <f>IFERROR(AVERAGEIFS(Data!$AG:$AG, Data!$I:$I, K$87, Data!$L:$L, "Yes"), 0)</f>
        <v>0</v>
      </c>
      <c r="L216" s="15">
        <f>IFERROR(AVERAGEIFS(Data!$AG:$AG, Data!$I:$I, L$87, Data!$L:$L, "Yes"), 0)</f>
        <v>0</v>
      </c>
      <c r="M216" s="15">
        <f>IFERROR(AVERAGEIFS(Data!$AG:$AG, Data!$I:$I, M$87, Data!$L:$L, "Yes"), 0)</f>
        <v>0</v>
      </c>
      <c r="N216" s="15">
        <f>IFERROR(AVERAGEIFS(Data!$AG:$AG, Data!$I:$I, N$87, Data!$L:$L, "Yes"), 0)</f>
        <v>0</v>
      </c>
      <c r="O216" s="15">
        <f>IFERROR(AVERAGEIFS(Data!$AG:$AG, Data!$I:$I, O$87, Data!$L:$L, "Yes"), 0)</f>
        <v>0</v>
      </c>
      <c r="P216" s="15">
        <f>IFERROR(AVERAGEIFS(Data!$AG:$AG, Data!$I:$I, P$87, Data!$L:$L, "Yes"), 0)</f>
        <v>0</v>
      </c>
      <c r="Q216" s="15">
        <f>IFERROR(AVERAGEIFS(Data!$AG:$AG, Data!$I:$I, Q$87, Data!$L:$L, "Yes"), 0)</f>
        <v>0</v>
      </c>
      <c r="R216" s="15">
        <f>IFERROR(AVERAGEIFS(Data!$AG:$AG, Data!$I:$I, R$87, Data!$L:$L, "Yes"), 0)</f>
        <v>0</v>
      </c>
      <c r="S216" s="15">
        <f>IFERROR(AVERAGEIFS(Data!$AG:$AG, Data!$I:$I, S$87, Data!$L:$L, "Yes"), 0)</f>
        <v>0</v>
      </c>
    </row>
    <row r="217" spans="1:19">
      <c r="A217" s="23">
        <v>504</v>
      </c>
      <c r="B217" s="24"/>
      <c r="C217" s="24"/>
      <c r="D217" s="24"/>
      <c r="E217" s="24"/>
      <c r="F217" s="25"/>
      <c r="G217" s="15">
        <f>IFERROR(AVERAGEIFS(Data!$AG:$AG, Data!$I:$I, G$87, Data!$M:$M, "Yes"), 0)</f>
        <v>0</v>
      </c>
      <c r="H217" s="15">
        <f>IFERROR(AVERAGEIFS(Data!$AG:$AG, Data!$I:$I, H$87, Data!$M:$M, "Yes"), 0)</f>
        <v>0</v>
      </c>
      <c r="I217" s="15">
        <f>IFERROR(AVERAGEIFS(Data!$AG:$AG, Data!$I:$I, I$87, Data!$M:$M, "Yes"), 0)</f>
        <v>0</v>
      </c>
      <c r="J217" s="15">
        <f>IFERROR(AVERAGEIFS(Data!$AG:$AG, Data!$I:$I, J$87, Data!$M:$M, "Yes"), 0)</f>
        <v>0</v>
      </c>
      <c r="K217" s="15">
        <f>IFERROR(AVERAGEIFS(Data!$AG:$AG, Data!$I:$I, K$87, Data!$M:$M, "Yes"), 0)</f>
        <v>0</v>
      </c>
      <c r="L217" s="15">
        <f>IFERROR(AVERAGEIFS(Data!$AG:$AG, Data!$I:$I, L$87, Data!$M:$M, "Yes"), 0)</f>
        <v>0</v>
      </c>
      <c r="M217" s="15">
        <f>IFERROR(AVERAGEIFS(Data!$AG:$AG, Data!$I:$I, M$87, Data!$M:$M, "Yes"), 0)</f>
        <v>0</v>
      </c>
      <c r="N217" s="15">
        <f>IFERROR(AVERAGEIFS(Data!$AG:$AG, Data!$I:$I, N$87, Data!$M:$M, "Yes"), 0)</f>
        <v>0</v>
      </c>
      <c r="O217" s="15">
        <f>IFERROR(AVERAGEIFS(Data!$AG:$AG, Data!$I:$I, O$87, Data!$M:$M, "Yes"), 0)</f>
        <v>0</v>
      </c>
      <c r="P217" s="15">
        <f>IFERROR(AVERAGEIFS(Data!$AG:$AG, Data!$I:$I, P$87, Data!$M:$M, "Yes"), 0)</f>
        <v>0</v>
      </c>
      <c r="Q217" s="15">
        <f>IFERROR(AVERAGEIFS(Data!$AG:$AG, Data!$I:$I, Q$87, Data!$M:$M, "Yes"), 0)</f>
        <v>0</v>
      </c>
      <c r="R217" s="15">
        <f>IFERROR(AVERAGEIFS(Data!$AG:$AG, Data!$I:$I, R$87, Data!$M:$M, "Yes"), 0)</f>
        <v>0</v>
      </c>
      <c r="S217" s="15">
        <f>IFERROR(AVERAGEIFS(Data!$AG:$AG, Data!$I:$I, S$87, Data!$M:$M, "Yes"), 0)</f>
        <v>0</v>
      </c>
    </row>
    <row r="218" spans="1:19">
      <c r="A218" s="23" t="s">
        <v>17</v>
      </c>
      <c r="B218" s="24"/>
      <c r="C218" s="24"/>
      <c r="D218" s="24"/>
      <c r="E218" s="24"/>
      <c r="F218" s="25"/>
      <c r="G218" s="15">
        <f>IFERROR(AVERAGEIFS(Data!$AG:$AG, Data!$I:$I, G$87, Data!$O:$O, "Yes"), 0)</f>
        <v>0</v>
      </c>
      <c r="H218" s="15">
        <f>IFERROR(AVERAGEIFS(Data!$AG:$AG, Data!$I:$I, H$87, Data!$O:$O, "Yes"), 0)</f>
        <v>0</v>
      </c>
      <c r="I218" s="15">
        <f>IFERROR(AVERAGEIFS(Data!$AG:$AG, Data!$I:$I, I$87, Data!$O:$O, "Yes"), 0)</f>
        <v>0</v>
      </c>
      <c r="J218" s="15">
        <f>IFERROR(AVERAGEIFS(Data!$AG:$AG, Data!$I:$I, J$87, Data!$O:$O, "Yes"), 0)</f>
        <v>0</v>
      </c>
      <c r="K218" s="15">
        <f>IFERROR(AVERAGEIFS(Data!$AG:$AG, Data!$I:$I, K$87, Data!$O:$O, "Yes"), 0)</f>
        <v>0</v>
      </c>
      <c r="L218" s="15">
        <f>IFERROR(AVERAGEIFS(Data!$AG:$AG, Data!$I:$I, L$87, Data!$O:$O, "Yes"), 0)</f>
        <v>0</v>
      </c>
      <c r="M218" s="15">
        <f>IFERROR(AVERAGEIFS(Data!$AG:$AG, Data!$I:$I, M$87, Data!$O:$O, "Yes"), 0)</f>
        <v>0</v>
      </c>
      <c r="N218" s="15">
        <f>IFERROR(AVERAGEIFS(Data!$AG:$AG, Data!$I:$I, N$87, Data!$O:$O, "Yes"), 0)</f>
        <v>0</v>
      </c>
      <c r="O218" s="15">
        <f>IFERROR(AVERAGEIFS(Data!$AG:$AG, Data!$I:$I, O$87, Data!$O:$O, "Yes"), 0)</f>
        <v>0</v>
      </c>
      <c r="P218" s="15">
        <f>IFERROR(AVERAGEIFS(Data!$AG:$AG, Data!$I:$I, P$87, Data!$O:$O, "Yes"), 0)</f>
        <v>0</v>
      </c>
      <c r="Q218" s="15">
        <f>IFERROR(AVERAGEIFS(Data!$AG:$AG, Data!$I:$I, Q$87, Data!$O:$O, "Yes"), 0)</f>
        <v>0</v>
      </c>
      <c r="R218" s="15">
        <f>IFERROR(AVERAGEIFS(Data!$AG:$AG, Data!$I:$I, R$87, Data!$O:$O, "Yes"), 0)</f>
        <v>0</v>
      </c>
      <c r="S218" s="15">
        <f>IFERROR(AVERAGEIFS(Data!$AG:$AG, Data!$I:$I, S$87, Data!$O:$O, "Yes"), 0)</f>
        <v>0</v>
      </c>
    </row>
    <row r="219" spans="1:19">
      <c r="A219" s="23" t="s">
        <v>62</v>
      </c>
      <c r="B219" s="24"/>
      <c r="C219" s="24"/>
      <c r="D219" s="24"/>
      <c r="E219" s="24"/>
      <c r="F219" s="25"/>
      <c r="G219" s="15">
        <f>IFERROR(AVERAGEIFS(Data!$AG:$AG, Data!$I:$I, G$87, Data!$P:$P, "Yes"), 0)</f>
        <v>0</v>
      </c>
      <c r="H219" s="15">
        <f>IFERROR(AVERAGEIFS(Data!$AG:$AG, Data!$I:$I, H$87, Data!$P:$P, "Yes"), 0)</f>
        <v>0</v>
      </c>
      <c r="I219" s="15">
        <f>IFERROR(AVERAGEIFS(Data!$AG:$AG, Data!$I:$I, I$87, Data!$P:$P, "Yes"), 0)</f>
        <v>0</v>
      </c>
      <c r="J219" s="15">
        <f>IFERROR(AVERAGEIFS(Data!$AG:$AG, Data!$I:$I, J$87, Data!$P:$P, "Yes"), 0)</f>
        <v>0</v>
      </c>
      <c r="K219" s="15">
        <f>IFERROR(AVERAGEIFS(Data!$AG:$AG, Data!$I:$I, K$87, Data!$P:$P, "Yes"), 0)</f>
        <v>0</v>
      </c>
      <c r="L219" s="15">
        <f>IFERROR(AVERAGEIFS(Data!$AG:$AG, Data!$I:$I, L$87, Data!$P:$P, "Yes"), 0)</f>
        <v>0</v>
      </c>
      <c r="M219" s="15">
        <f>IFERROR(AVERAGEIFS(Data!$AG:$AG, Data!$I:$I, M$87, Data!$P:$P, "Yes"), 0)</f>
        <v>0</v>
      </c>
      <c r="N219" s="15">
        <f>IFERROR(AVERAGEIFS(Data!$AG:$AG, Data!$I:$I, N$87, Data!$P:$P, "Yes"), 0)</f>
        <v>0</v>
      </c>
      <c r="O219" s="15">
        <f>IFERROR(AVERAGEIFS(Data!$AG:$AG, Data!$I:$I, O$87, Data!$P:$P, "Yes"), 0)</f>
        <v>0</v>
      </c>
      <c r="P219" s="15">
        <f>IFERROR(AVERAGEIFS(Data!$AG:$AG, Data!$I:$I, P$87, Data!$P:$P, "Yes"), 0)</f>
        <v>0</v>
      </c>
      <c r="Q219" s="15">
        <f>IFERROR(AVERAGEIFS(Data!$AG:$AG, Data!$I:$I, Q$87, Data!$P:$P, "Yes"), 0)</f>
        <v>0</v>
      </c>
      <c r="R219" s="15">
        <f>IFERROR(AVERAGEIFS(Data!$AG:$AG, Data!$I:$I, R$87, Data!$P:$P, "Yes"), 0)</f>
        <v>0</v>
      </c>
      <c r="S219" s="15">
        <f>IFERROR(AVERAGEIFS(Data!$AG:$AG, Data!$I:$I, S$87, Data!$P:$P, "Yes"), 0)</f>
        <v>0</v>
      </c>
    </row>
    <row r="220" spans="1:19">
      <c r="A220" s="23" t="s">
        <v>63</v>
      </c>
      <c r="B220" s="24"/>
      <c r="C220" s="24"/>
      <c r="D220" s="24"/>
      <c r="E220" s="24"/>
      <c r="F220" s="25"/>
      <c r="G220" s="15">
        <f>IFERROR(AVERAGEIFS(Data!$AG:$AG, Data!$I:$I, G$87, Data!$Q:$Q, "Yes"), 0)</f>
        <v>0</v>
      </c>
      <c r="H220" s="15">
        <f>IFERROR(AVERAGEIFS(Data!$AG:$AG, Data!$I:$I, H$87, Data!$Q:$Q, "Yes"), 0)</f>
        <v>0</v>
      </c>
      <c r="I220" s="15">
        <f>IFERROR(AVERAGEIFS(Data!$AG:$AG, Data!$I:$I, I$87, Data!$Q:$Q, "Yes"), 0)</f>
        <v>0</v>
      </c>
      <c r="J220" s="15">
        <f>IFERROR(AVERAGEIFS(Data!$AG:$AG, Data!$I:$I, J$87, Data!$Q:$Q, "Yes"), 0)</f>
        <v>0</v>
      </c>
      <c r="K220" s="15">
        <f>IFERROR(AVERAGEIFS(Data!$AG:$AG, Data!$I:$I, K$87, Data!$Q:$Q, "Yes"), 0)</f>
        <v>0</v>
      </c>
      <c r="L220" s="15">
        <f>IFERROR(AVERAGEIFS(Data!$AG:$AG, Data!$I:$I, L$87, Data!$Q:$Q, "Yes"), 0)</f>
        <v>0</v>
      </c>
      <c r="M220" s="15">
        <f>IFERROR(AVERAGEIFS(Data!$AG:$AG, Data!$I:$I, M$87, Data!$Q:$Q, "Yes"), 0)</f>
        <v>0</v>
      </c>
      <c r="N220" s="15">
        <f>IFERROR(AVERAGEIFS(Data!$AG:$AG, Data!$I:$I, N$87, Data!$Q:$Q, "Yes"), 0)</f>
        <v>0</v>
      </c>
      <c r="O220" s="15">
        <f>IFERROR(AVERAGEIFS(Data!$AG:$AG, Data!$I:$I, O$87, Data!$Q:$Q, "Yes"), 0)</f>
        <v>0</v>
      </c>
      <c r="P220" s="15">
        <f>IFERROR(AVERAGEIFS(Data!$AG:$AG, Data!$I:$I, P$87, Data!$Q:$Q, "Yes"), 0)</f>
        <v>0</v>
      </c>
      <c r="Q220" s="15">
        <f>IFERROR(AVERAGEIFS(Data!$AG:$AG, Data!$I:$I, Q$87, Data!$Q:$Q, "Yes"), 0)</f>
        <v>0</v>
      </c>
      <c r="R220" s="15">
        <f>IFERROR(AVERAGEIFS(Data!$AG:$AG, Data!$I:$I, R$87, Data!$Q:$Q, "Yes"), 0)</f>
        <v>0</v>
      </c>
      <c r="S220" s="15">
        <f>IFERROR(AVERAGEIFS(Data!$AG:$AG, Data!$I:$I, S$87, Data!$Q:$Q, "Yes"), 0)</f>
        <v>0</v>
      </c>
    </row>
    <row r="221" spans="1:19">
      <c r="A221" s="23" t="s">
        <v>70</v>
      </c>
      <c r="B221" s="24"/>
      <c r="C221" s="24"/>
      <c r="D221" s="24"/>
      <c r="E221" s="24"/>
      <c r="F221" s="25"/>
      <c r="G221" s="15">
        <f>IFERROR(AVERAGEIFS(Data!$AG:$AG, Data!$I:$I, G$87, Data!$R:$R, "Yes"), 0)</f>
        <v>0</v>
      </c>
      <c r="H221" s="15">
        <f>IFERROR(AVERAGEIFS(Data!$AG:$AG, Data!$I:$I, H$87, Data!$R:$R, "Yes"), 0)</f>
        <v>0</v>
      </c>
      <c r="I221" s="15">
        <f>IFERROR(AVERAGEIFS(Data!$AG:$AG, Data!$I:$I, I$87, Data!$R:$R, "Yes"), 0)</f>
        <v>0</v>
      </c>
      <c r="J221" s="15">
        <f>IFERROR(AVERAGEIFS(Data!$AG:$AG, Data!$I:$I, J$87, Data!$R:$R, "Yes"), 0)</f>
        <v>0</v>
      </c>
      <c r="K221" s="15">
        <f>IFERROR(AVERAGEIFS(Data!$AG:$AG, Data!$I:$I, K$87, Data!$R:$R, "Yes"), 0)</f>
        <v>0</v>
      </c>
      <c r="L221" s="15">
        <f>IFERROR(AVERAGEIFS(Data!$AG:$AG, Data!$I:$I, L$87, Data!$R:$R, "Yes"), 0)</f>
        <v>0</v>
      </c>
      <c r="M221" s="15">
        <f>IFERROR(AVERAGEIFS(Data!$AG:$AG, Data!$I:$I, M$87, Data!$R:$R, "Yes"), 0)</f>
        <v>0</v>
      </c>
      <c r="N221" s="15">
        <f>IFERROR(AVERAGEIFS(Data!$AG:$AG, Data!$I:$I, N$87, Data!$R:$R, "Yes"), 0)</f>
        <v>0</v>
      </c>
      <c r="O221" s="15">
        <f>IFERROR(AVERAGEIFS(Data!$AG:$AG, Data!$I:$I, O$87, Data!$R:$R, "Yes"), 0)</f>
        <v>0</v>
      </c>
      <c r="P221" s="15">
        <f>IFERROR(AVERAGEIFS(Data!$AG:$AG, Data!$I:$I, P$87, Data!$R:$R, "Yes"), 0)</f>
        <v>0</v>
      </c>
      <c r="Q221" s="15">
        <f>IFERROR(AVERAGEIFS(Data!$AG:$AG, Data!$I:$I, Q$87, Data!$R:$R, "Yes"), 0)</f>
        <v>0</v>
      </c>
      <c r="R221" s="15">
        <f>IFERROR(AVERAGEIFS(Data!$AG:$AG, Data!$I:$I, R$87, Data!$R:$R, "Yes"), 0)</f>
        <v>0</v>
      </c>
      <c r="S221" s="15">
        <f>IFERROR(AVERAGEIFS(Data!$AG:$AG, Data!$I:$I, S$87, Data!$R:$R, "Yes"), 0)</f>
        <v>0</v>
      </c>
    </row>
    <row r="222" spans="1:19">
      <c r="A222" s="23" t="s">
        <v>64</v>
      </c>
      <c r="B222" s="24"/>
      <c r="C222" s="24"/>
      <c r="D222" s="24"/>
      <c r="E222" s="24"/>
      <c r="F222" s="25"/>
      <c r="G222" s="15">
        <f>IFERROR(AVERAGEIFS(Data!$AG:$AG, Data!$I:$I, G$87, Data!$S:$S, "Yes"), 0)</f>
        <v>0</v>
      </c>
      <c r="H222" s="15">
        <f>IFERROR(AVERAGEIFS(Data!$AG:$AG, Data!$I:$I, H$87, Data!$S:$S, "Yes"), 0)</f>
        <v>0</v>
      </c>
      <c r="I222" s="15">
        <f>IFERROR(AVERAGEIFS(Data!$AG:$AG, Data!$I:$I, I$87, Data!$S:$S, "Yes"), 0)</f>
        <v>0</v>
      </c>
      <c r="J222" s="15">
        <f>IFERROR(AVERAGEIFS(Data!$AG:$AG, Data!$I:$I, J$87, Data!$S:$S, "Yes"), 0)</f>
        <v>0</v>
      </c>
      <c r="K222" s="15">
        <f>IFERROR(AVERAGEIFS(Data!$AG:$AG, Data!$I:$I, K$87, Data!$S:$S, "Yes"), 0)</f>
        <v>0</v>
      </c>
      <c r="L222" s="15">
        <f>IFERROR(AVERAGEIFS(Data!$AG:$AG, Data!$I:$I, L$87, Data!$S:$S, "Yes"), 0)</f>
        <v>0</v>
      </c>
      <c r="M222" s="15">
        <f>IFERROR(AVERAGEIFS(Data!$AG:$AG, Data!$I:$I, M$87, Data!$S:$S, "Yes"), 0)</f>
        <v>0</v>
      </c>
      <c r="N222" s="15">
        <f>IFERROR(AVERAGEIFS(Data!$AG:$AG, Data!$I:$I, N$87, Data!$S:$S, "Yes"), 0)</f>
        <v>0</v>
      </c>
      <c r="O222" s="15">
        <f>IFERROR(AVERAGEIFS(Data!$AG:$AG, Data!$I:$I, O$87, Data!$S:$S, "Yes"), 0)</f>
        <v>0</v>
      </c>
      <c r="P222" s="15">
        <f>IFERROR(AVERAGEIFS(Data!$AG:$AG, Data!$I:$I, P$87, Data!$S:$S, "Yes"), 0)</f>
        <v>0</v>
      </c>
      <c r="Q222" s="15">
        <f>IFERROR(AVERAGEIFS(Data!$AG:$AG, Data!$I:$I, Q$87, Data!$S:$S, "Yes"), 0)</f>
        <v>0</v>
      </c>
      <c r="R222" s="15">
        <f>IFERROR(AVERAGEIFS(Data!$AG:$AG, Data!$I:$I, R$87, Data!$S:$S, "Yes"), 0)</f>
        <v>0</v>
      </c>
      <c r="S222" s="15">
        <f>IFERROR(AVERAGEIFS(Data!$AG:$AG, Data!$I:$I, S$87, Data!$S:$S, "Yes"), 0)</f>
        <v>0</v>
      </c>
    </row>
    <row r="223" spans="1:19">
      <c r="A223" s="23" t="s">
        <v>65</v>
      </c>
      <c r="B223" s="24"/>
      <c r="C223" s="24"/>
      <c r="D223" s="24"/>
      <c r="E223" s="24"/>
      <c r="F223" s="25"/>
      <c r="G223" s="15">
        <f>IFERROR(AVERAGEIFS(Data!$AG:$AG, Data!$I:$I, G$87, Data!$T:$T, "Yes"), 0)</f>
        <v>0</v>
      </c>
      <c r="H223" s="15">
        <f>IFERROR(AVERAGEIFS(Data!$AG:$AG, Data!$I:$I, H$87, Data!$T:$T, "Yes"), 0)</f>
        <v>0</v>
      </c>
      <c r="I223" s="15">
        <f>IFERROR(AVERAGEIFS(Data!$AG:$AG, Data!$I:$I, I$87, Data!$T:$T, "Yes"), 0)</f>
        <v>0</v>
      </c>
      <c r="J223" s="15">
        <f>IFERROR(AVERAGEIFS(Data!$AG:$AG, Data!$I:$I, J$87, Data!$T:$T, "Yes"), 0)</f>
        <v>0</v>
      </c>
      <c r="K223" s="15">
        <f>IFERROR(AVERAGEIFS(Data!$AG:$AG, Data!$I:$I, K$87, Data!$T:$T, "Yes"), 0)</f>
        <v>0</v>
      </c>
      <c r="L223" s="15">
        <f>IFERROR(AVERAGEIFS(Data!$AG:$AG, Data!$I:$I, L$87, Data!$T:$T, "Yes"), 0)</f>
        <v>0</v>
      </c>
      <c r="M223" s="15">
        <f>IFERROR(AVERAGEIFS(Data!$AG:$AG, Data!$I:$I, M$87, Data!$T:$T, "Yes"), 0)</f>
        <v>0</v>
      </c>
      <c r="N223" s="15">
        <f>IFERROR(AVERAGEIFS(Data!$AG:$AG, Data!$I:$I, N$87, Data!$T:$T, "Yes"), 0)</f>
        <v>0</v>
      </c>
      <c r="O223" s="15">
        <f>IFERROR(AVERAGEIFS(Data!$AG:$AG, Data!$I:$I, O$87, Data!$T:$T, "Yes"), 0)</f>
        <v>0</v>
      </c>
      <c r="P223" s="15">
        <f>IFERROR(AVERAGEIFS(Data!$AG:$AG, Data!$I:$I, P$87, Data!$T:$T, "Yes"), 0)</f>
        <v>0</v>
      </c>
      <c r="Q223" s="15">
        <f>IFERROR(AVERAGEIFS(Data!$AG:$AG, Data!$I:$I, Q$87, Data!$T:$T, "Yes"), 0)</f>
        <v>0</v>
      </c>
      <c r="R223" s="15">
        <f>IFERROR(AVERAGEIFS(Data!$AG:$AG, Data!$I:$I, R$87, Data!$T:$T, "Yes"), 0)</f>
        <v>0</v>
      </c>
      <c r="S223" s="15">
        <f>IFERROR(AVERAGEIFS(Data!$AG:$AG, Data!$I:$I, S$87, Data!$T:$T, "Yes"), 0)</f>
        <v>0</v>
      </c>
    </row>
    <row r="224" spans="1:19">
      <c r="A224" s="23" t="s">
        <v>66</v>
      </c>
      <c r="B224" s="24"/>
      <c r="C224" s="24"/>
      <c r="D224" s="24"/>
      <c r="E224" s="24"/>
      <c r="F224" s="25"/>
      <c r="G224" s="15">
        <f>IFERROR(AVERAGEIFS(Data!$AG:$AG, Data!$I:$I, G$87, Data!$U:$U, "Yes"), 0)</f>
        <v>0</v>
      </c>
      <c r="H224" s="15">
        <f>IFERROR(AVERAGEIFS(Data!$AG:$AG, Data!$I:$I, H$87, Data!$U:$U, "Yes"), 0)</f>
        <v>0</v>
      </c>
      <c r="I224" s="15">
        <f>IFERROR(AVERAGEIFS(Data!$AG:$AG, Data!$I:$I, I$87, Data!$U:$U, "Yes"), 0)</f>
        <v>0</v>
      </c>
      <c r="J224" s="15">
        <f>IFERROR(AVERAGEIFS(Data!$AG:$AG, Data!$I:$I, J$87, Data!$U:$U, "Yes"), 0)</f>
        <v>0</v>
      </c>
      <c r="K224" s="15">
        <f>IFERROR(AVERAGEIFS(Data!$AG:$AG, Data!$I:$I, K$87, Data!$U:$U, "Yes"), 0)</f>
        <v>0</v>
      </c>
      <c r="L224" s="15">
        <f>IFERROR(AVERAGEIFS(Data!$AG:$AG, Data!$I:$I, L$87, Data!$U:$U, "Yes"), 0)</f>
        <v>0</v>
      </c>
      <c r="M224" s="15">
        <f>IFERROR(AVERAGEIFS(Data!$AG:$AG, Data!$I:$I, M$87, Data!$U:$U, "Yes"), 0)</f>
        <v>0</v>
      </c>
      <c r="N224" s="15">
        <f>IFERROR(AVERAGEIFS(Data!$AG:$AG, Data!$I:$I, N$87, Data!$U:$U, "Yes"), 0)</f>
        <v>0</v>
      </c>
      <c r="O224" s="15">
        <f>IFERROR(AVERAGEIFS(Data!$AG:$AG, Data!$I:$I, O$87, Data!$U:$U, "Yes"), 0)</f>
        <v>0</v>
      </c>
      <c r="P224" s="15">
        <f>IFERROR(AVERAGEIFS(Data!$AG:$AG, Data!$I:$I, P$87, Data!$U:$U, "Yes"), 0)</f>
        <v>0</v>
      </c>
      <c r="Q224" s="15">
        <f>IFERROR(AVERAGEIFS(Data!$AG:$AG, Data!$I:$I, Q$87, Data!$U:$U, "Yes"), 0)</f>
        <v>0</v>
      </c>
      <c r="R224" s="15">
        <f>IFERROR(AVERAGEIFS(Data!$AG:$AG, Data!$I:$I, R$87, Data!$U:$U, "Yes"), 0)</f>
        <v>0</v>
      </c>
      <c r="S224" s="15">
        <f>IFERROR(AVERAGEIFS(Data!$AG:$AG, Data!$I:$I, S$87, Data!$U:$U, "Yes"), 0)</f>
        <v>0</v>
      </c>
    </row>
    <row r="226" spans="1:19" ht="18">
      <c r="A226" s="1" t="s">
        <v>42</v>
      </c>
    </row>
    <row r="227" spans="1:19">
      <c r="A227" s="32"/>
      <c r="B227" s="33"/>
      <c r="C227" s="33"/>
      <c r="D227" s="33"/>
      <c r="E227" s="33"/>
      <c r="F227" s="34"/>
      <c r="G227" s="5">
        <v>0</v>
      </c>
      <c r="H227" s="5">
        <v>1</v>
      </c>
      <c r="I227" s="5">
        <v>2</v>
      </c>
      <c r="J227" s="5">
        <v>3</v>
      </c>
      <c r="K227" s="5">
        <v>4</v>
      </c>
      <c r="L227" s="5">
        <v>5</v>
      </c>
      <c r="M227" s="5">
        <v>6</v>
      </c>
      <c r="N227" s="5">
        <v>7</v>
      </c>
      <c r="O227" s="5">
        <v>8</v>
      </c>
      <c r="P227" s="5">
        <v>9</v>
      </c>
      <c r="Q227" s="5">
        <v>10</v>
      </c>
      <c r="R227" s="5">
        <v>11</v>
      </c>
      <c r="S227" s="5">
        <v>12</v>
      </c>
    </row>
    <row r="228" spans="1:19">
      <c r="A228" s="29" t="s">
        <v>5</v>
      </c>
      <c r="B228" s="30"/>
      <c r="C228" s="30"/>
      <c r="D228" s="30"/>
      <c r="E228" s="30"/>
      <c r="F228" s="31"/>
      <c r="G228" s="12">
        <f>IFERROR(AVERAGEIFS(Data!$AH:$AH, Data!$I:$I, G$87, Data!$K:$K, $A228), 0)</f>
        <v>0</v>
      </c>
      <c r="H228" s="12">
        <f>IFERROR(AVERAGEIFS(Data!$AH:$AH, Data!$I:$I, H$87, Data!$K:$K, $A228), 0)</f>
        <v>0</v>
      </c>
      <c r="I228" s="12">
        <f>IFERROR(AVERAGEIFS(Data!$AH:$AH, Data!$I:$I, I$87, Data!$K:$K, $A228), 0)</f>
        <v>0</v>
      </c>
      <c r="J228" s="12">
        <f>IFERROR(AVERAGEIFS(Data!$AH:$AH, Data!$I:$I, J$87, Data!$K:$K, $A228), 0)</f>
        <v>0</v>
      </c>
      <c r="K228" s="12">
        <f>IFERROR(AVERAGEIFS(Data!$AH:$AH, Data!$I:$I, K$87, Data!$K:$K, $A228), 0)</f>
        <v>0</v>
      </c>
      <c r="L228" s="12">
        <f>IFERROR(AVERAGEIFS(Data!$AH:$AH, Data!$I:$I, L$87, Data!$K:$K, $A228), 0)</f>
        <v>0</v>
      </c>
      <c r="M228" s="12">
        <f>IFERROR(AVERAGEIFS(Data!$AH:$AH, Data!$I:$I, M$87, Data!$K:$K, $A228), 0)</f>
        <v>0</v>
      </c>
      <c r="N228" s="12">
        <f>IFERROR(AVERAGEIFS(Data!$AH:$AH, Data!$I:$I, N$87, Data!$K:$K, $A228), 0)</f>
        <v>0</v>
      </c>
      <c r="O228" s="12">
        <f>IFERROR(AVERAGEIFS(Data!$AH:$AH, Data!$I:$I, O$87, Data!$K:$K, $A228), 0)</f>
        <v>0</v>
      </c>
      <c r="P228" s="12">
        <f>IFERROR(AVERAGEIFS(Data!$AH:$AH, Data!$I:$I, P$87, Data!$K:$K, $A228), 0)</f>
        <v>0</v>
      </c>
      <c r="Q228" s="12">
        <f>IFERROR(AVERAGEIFS(Data!$AH:$AH, Data!$I:$I, Q$87, Data!$K:$K, $A228), 0)</f>
        <v>0</v>
      </c>
      <c r="R228" s="12">
        <f>IFERROR(AVERAGEIFS(Data!$AH:$AH, Data!$I:$I, R$87, Data!$K:$K, $A228), 0)</f>
        <v>0</v>
      </c>
      <c r="S228" s="12">
        <f>IFERROR(AVERAGEIFS(Data!$AH:$AH, Data!$I:$I, S$87, Data!$K:$K, $A228), 0)</f>
        <v>0</v>
      </c>
    </row>
    <row r="229" spans="1:19">
      <c r="A229" s="29" t="s">
        <v>8</v>
      </c>
      <c r="B229" s="30"/>
      <c r="C229" s="30"/>
      <c r="D229" s="30"/>
      <c r="E229" s="30"/>
      <c r="F229" s="31"/>
      <c r="G229" s="12">
        <f>IFERROR(AVERAGEIFS(Data!$AH:$AH, Data!$I:$I, G$87, Data!$K:$K, $A229), 0)</f>
        <v>0</v>
      </c>
      <c r="H229" s="12">
        <f>IFERROR(AVERAGEIFS(Data!$AH:$AH, Data!$I:$I, H$87, Data!$K:$K, $A229), 0)</f>
        <v>0</v>
      </c>
      <c r="I229" s="12">
        <f>IFERROR(AVERAGEIFS(Data!$AH:$AH, Data!$I:$I, I$87, Data!$K:$K, $A229), 0)</f>
        <v>0</v>
      </c>
      <c r="J229" s="12">
        <f>IFERROR(AVERAGEIFS(Data!$AH:$AH, Data!$I:$I, J$87, Data!$K:$K, $A229), 0)</f>
        <v>0</v>
      </c>
      <c r="K229" s="12">
        <f>IFERROR(AVERAGEIFS(Data!$AH:$AH, Data!$I:$I, K$87, Data!$K:$K, $A229), 0)</f>
        <v>0</v>
      </c>
      <c r="L229" s="12">
        <f>IFERROR(AVERAGEIFS(Data!$AH:$AH, Data!$I:$I, L$87, Data!$K:$K, $A229), 0)</f>
        <v>0</v>
      </c>
      <c r="M229" s="12">
        <f>IFERROR(AVERAGEIFS(Data!$AH:$AH, Data!$I:$I, M$87, Data!$K:$K, $A229), 0)</f>
        <v>0</v>
      </c>
      <c r="N229" s="12">
        <f>IFERROR(AVERAGEIFS(Data!$AH:$AH, Data!$I:$I, N$87, Data!$K:$K, $A229), 0)</f>
        <v>0</v>
      </c>
      <c r="O229" s="12">
        <f>IFERROR(AVERAGEIFS(Data!$AH:$AH, Data!$I:$I, O$87, Data!$K:$K, $A229), 0)</f>
        <v>0</v>
      </c>
      <c r="P229" s="12">
        <f>IFERROR(AVERAGEIFS(Data!$AH:$AH, Data!$I:$I, P$87, Data!$K:$K, $A229), 0)</f>
        <v>0</v>
      </c>
      <c r="Q229" s="12">
        <f>IFERROR(AVERAGEIFS(Data!$AH:$AH, Data!$I:$I, Q$87, Data!$K:$K, $A229), 0)</f>
        <v>0</v>
      </c>
      <c r="R229" s="12">
        <f>IFERROR(AVERAGEIFS(Data!$AH:$AH, Data!$I:$I, R$87, Data!$K:$K, $A229), 0)</f>
        <v>0</v>
      </c>
      <c r="S229" s="12">
        <f>IFERROR(AVERAGEIFS(Data!$AH:$AH, Data!$I:$I, S$87, Data!$K:$K, $A229), 0)</f>
        <v>0</v>
      </c>
    </row>
    <row r="230" spans="1:19">
      <c r="A230" s="29" t="s">
        <v>6</v>
      </c>
      <c r="B230" s="30"/>
      <c r="C230" s="30"/>
      <c r="D230" s="30"/>
      <c r="E230" s="30"/>
      <c r="F230" s="31"/>
      <c r="G230" s="12">
        <f>IFERROR(AVERAGEIFS(Data!$AH:$AH, Data!$I:$I, G$87, Data!$K:$K, $A230), 0)</f>
        <v>0</v>
      </c>
      <c r="H230" s="12">
        <f>IFERROR(AVERAGEIFS(Data!$AH:$AH, Data!$I:$I, H$87, Data!$K:$K, $A230), 0)</f>
        <v>0</v>
      </c>
      <c r="I230" s="12">
        <f>IFERROR(AVERAGEIFS(Data!$AH:$AH, Data!$I:$I, I$87, Data!$K:$K, $A230), 0)</f>
        <v>0</v>
      </c>
      <c r="J230" s="12">
        <f>IFERROR(AVERAGEIFS(Data!$AH:$AH, Data!$I:$I, J$87, Data!$K:$K, $A230), 0)</f>
        <v>0</v>
      </c>
      <c r="K230" s="12">
        <f>IFERROR(AVERAGEIFS(Data!$AH:$AH, Data!$I:$I, K$87, Data!$K:$K, $A230), 0)</f>
        <v>0</v>
      </c>
      <c r="L230" s="12">
        <f>IFERROR(AVERAGEIFS(Data!$AH:$AH, Data!$I:$I, L$87, Data!$K:$K, $A230), 0)</f>
        <v>0</v>
      </c>
      <c r="M230" s="12">
        <f>IFERROR(AVERAGEIFS(Data!$AH:$AH, Data!$I:$I, M$87, Data!$K:$K, $A230), 0)</f>
        <v>0</v>
      </c>
      <c r="N230" s="12">
        <f>IFERROR(AVERAGEIFS(Data!$AH:$AH, Data!$I:$I, N$87, Data!$K:$K, $A230), 0)</f>
        <v>0</v>
      </c>
      <c r="O230" s="12">
        <f>IFERROR(AVERAGEIFS(Data!$AH:$AH, Data!$I:$I, O$87, Data!$K:$K, $A230), 0)</f>
        <v>0</v>
      </c>
      <c r="P230" s="12">
        <f>IFERROR(AVERAGEIFS(Data!$AH:$AH, Data!$I:$I, P$87, Data!$K:$K, $A230), 0)</f>
        <v>0</v>
      </c>
      <c r="Q230" s="12">
        <f>IFERROR(AVERAGEIFS(Data!$AH:$AH, Data!$I:$I, Q$87, Data!$K:$K, $A230), 0)</f>
        <v>0</v>
      </c>
      <c r="R230" s="12">
        <f>IFERROR(AVERAGEIFS(Data!$AH:$AH, Data!$I:$I, R$87, Data!$K:$K, $A230), 0)</f>
        <v>0</v>
      </c>
      <c r="S230" s="12">
        <f>IFERROR(AVERAGEIFS(Data!$AH:$AH, Data!$I:$I, S$87, Data!$K:$K, $A230), 0)</f>
        <v>0</v>
      </c>
    </row>
    <row r="231" spans="1:19">
      <c r="A231" s="29" t="s">
        <v>51</v>
      </c>
      <c r="B231" s="30"/>
      <c r="C231" s="30"/>
      <c r="D231" s="30"/>
      <c r="E231" s="30"/>
      <c r="F231" s="31"/>
      <c r="G231" s="12">
        <f>IFERROR(AVERAGEIFS(Data!$AH:$AH, Data!$I:$I, G$87, Data!$K:$K, $A231), 0)</f>
        <v>0</v>
      </c>
      <c r="H231" s="12">
        <f>IFERROR(AVERAGEIFS(Data!$AH:$AH, Data!$I:$I, H$87, Data!$K:$K, $A231), 0)</f>
        <v>0</v>
      </c>
      <c r="I231" s="12">
        <f>IFERROR(AVERAGEIFS(Data!$AH:$AH, Data!$I:$I, I$87, Data!$K:$K, $A231), 0)</f>
        <v>0</v>
      </c>
      <c r="J231" s="12">
        <f>IFERROR(AVERAGEIFS(Data!$AH:$AH, Data!$I:$I, J$87, Data!$K:$K, $A231), 0)</f>
        <v>0</v>
      </c>
      <c r="K231" s="12">
        <f>IFERROR(AVERAGEIFS(Data!$AH:$AH, Data!$I:$I, K$87, Data!$K:$K, $A231), 0)</f>
        <v>0</v>
      </c>
      <c r="L231" s="12">
        <f>IFERROR(AVERAGEIFS(Data!$AH:$AH, Data!$I:$I, L$87, Data!$K:$K, $A231), 0)</f>
        <v>0</v>
      </c>
      <c r="M231" s="12">
        <f>IFERROR(AVERAGEIFS(Data!$AH:$AH, Data!$I:$I, M$87, Data!$K:$K, $A231), 0)</f>
        <v>0</v>
      </c>
      <c r="N231" s="12">
        <f>IFERROR(AVERAGEIFS(Data!$AH:$AH, Data!$I:$I, N$87, Data!$K:$K, $A231), 0)</f>
        <v>0</v>
      </c>
      <c r="O231" s="12">
        <f>IFERROR(AVERAGEIFS(Data!$AH:$AH, Data!$I:$I, O$87, Data!$K:$K, $A231), 0)</f>
        <v>0</v>
      </c>
      <c r="P231" s="12">
        <f>IFERROR(AVERAGEIFS(Data!$AH:$AH, Data!$I:$I, P$87, Data!$K:$K, $A231), 0)</f>
        <v>0</v>
      </c>
      <c r="Q231" s="12">
        <f>IFERROR(AVERAGEIFS(Data!$AH:$AH, Data!$I:$I, Q$87, Data!$K:$K, $A231), 0)</f>
        <v>0</v>
      </c>
      <c r="R231" s="12">
        <f>IFERROR(AVERAGEIFS(Data!$AH:$AH, Data!$I:$I, R$87, Data!$K:$K, $A231), 0)</f>
        <v>0</v>
      </c>
      <c r="S231" s="12">
        <f>IFERROR(AVERAGEIFS(Data!$AH:$AH, Data!$I:$I, S$87, Data!$K:$K, $A231), 0)</f>
        <v>0</v>
      </c>
    </row>
    <row r="232" spans="1:19">
      <c r="A232" s="23" t="s">
        <v>9</v>
      </c>
      <c r="B232" s="24"/>
      <c r="C232" s="24"/>
      <c r="D232" s="24"/>
      <c r="E232" s="24"/>
      <c r="F232" s="25"/>
      <c r="G232" s="12">
        <f>IFERROR(AVERAGEIFS(Data!$AH:$AH, Data!$I:$I, G$87, Data!$K:$K, $A232), 0)</f>
        <v>0</v>
      </c>
      <c r="H232" s="12">
        <f>IFERROR(AVERAGEIFS(Data!$AH:$AH, Data!$I:$I, H$87, Data!$K:$K, $A232), 0)</f>
        <v>0</v>
      </c>
      <c r="I232" s="12">
        <f>IFERROR(AVERAGEIFS(Data!$AH:$AH, Data!$I:$I, I$87, Data!$K:$K, $A232), 0)</f>
        <v>0</v>
      </c>
      <c r="J232" s="12">
        <f>IFERROR(AVERAGEIFS(Data!$AH:$AH, Data!$I:$I, J$87, Data!$K:$K, $A232), 0)</f>
        <v>0</v>
      </c>
      <c r="K232" s="12">
        <f>IFERROR(AVERAGEIFS(Data!$AH:$AH, Data!$I:$I, K$87, Data!$K:$K, $A232), 0)</f>
        <v>0</v>
      </c>
      <c r="L232" s="12">
        <f>IFERROR(AVERAGEIFS(Data!$AH:$AH, Data!$I:$I, L$87, Data!$K:$K, $A232), 0)</f>
        <v>0</v>
      </c>
      <c r="M232" s="12">
        <f>IFERROR(AVERAGEIFS(Data!$AH:$AH, Data!$I:$I, M$87, Data!$K:$K, $A232), 0)</f>
        <v>0</v>
      </c>
      <c r="N232" s="12">
        <f>IFERROR(AVERAGEIFS(Data!$AH:$AH, Data!$I:$I, N$87, Data!$K:$K, $A232), 0)</f>
        <v>0</v>
      </c>
      <c r="O232" s="12">
        <f>IFERROR(AVERAGEIFS(Data!$AH:$AH, Data!$I:$I, O$87, Data!$K:$K, $A232), 0)</f>
        <v>0</v>
      </c>
      <c r="P232" s="12">
        <f>IFERROR(AVERAGEIFS(Data!$AH:$AH, Data!$I:$I, P$87, Data!$K:$K, $A232), 0)</f>
        <v>0</v>
      </c>
      <c r="Q232" s="12">
        <f>IFERROR(AVERAGEIFS(Data!$AH:$AH, Data!$I:$I, Q$87, Data!$K:$K, $A232), 0)</f>
        <v>0</v>
      </c>
      <c r="R232" s="12">
        <f>IFERROR(AVERAGEIFS(Data!$AH:$AH, Data!$I:$I, R$87, Data!$K:$K, $A232), 0)</f>
        <v>0</v>
      </c>
      <c r="S232" s="12">
        <f>IFERROR(AVERAGEIFS(Data!$AH:$AH, Data!$I:$I, S$87, Data!$K:$K, $A232), 0)</f>
        <v>0</v>
      </c>
    </row>
    <row r="233" spans="1:19">
      <c r="A233" s="23" t="s">
        <v>52</v>
      </c>
      <c r="B233" s="24"/>
      <c r="C233" s="24"/>
      <c r="D233" s="24"/>
      <c r="E233" s="24"/>
      <c r="F233" s="25"/>
      <c r="G233" s="12">
        <f>IFERROR(AVERAGEIFS(Data!$AH:$AH, Data!$I:$I, G$87, Data!$K:$K, $A233), 0)</f>
        <v>0</v>
      </c>
      <c r="H233" s="12">
        <f>IFERROR(AVERAGEIFS(Data!$AH:$AH, Data!$I:$I, H$87, Data!$K:$K, $A233), 0)</f>
        <v>0</v>
      </c>
      <c r="I233" s="12">
        <f>IFERROR(AVERAGEIFS(Data!$AH:$AH, Data!$I:$I, I$87, Data!$K:$K, $A233), 0)</f>
        <v>0</v>
      </c>
      <c r="J233" s="12">
        <f>IFERROR(AVERAGEIFS(Data!$AH:$AH, Data!$I:$I, J$87, Data!$K:$K, $A233), 0)</f>
        <v>0</v>
      </c>
      <c r="K233" s="12">
        <f>IFERROR(AVERAGEIFS(Data!$AH:$AH, Data!$I:$I, K$87, Data!$K:$K, $A233), 0)</f>
        <v>0</v>
      </c>
      <c r="L233" s="12">
        <f>IFERROR(AVERAGEIFS(Data!$AH:$AH, Data!$I:$I, L$87, Data!$K:$K, $A233), 0)</f>
        <v>0</v>
      </c>
      <c r="M233" s="12">
        <f>IFERROR(AVERAGEIFS(Data!$AH:$AH, Data!$I:$I, M$87, Data!$K:$K, $A233), 0)</f>
        <v>0</v>
      </c>
      <c r="N233" s="12">
        <f>IFERROR(AVERAGEIFS(Data!$AH:$AH, Data!$I:$I, N$87, Data!$K:$K, $A233), 0)</f>
        <v>0</v>
      </c>
      <c r="O233" s="12">
        <f>IFERROR(AVERAGEIFS(Data!$AH:$AH, Data!$I:$I, O$87, Data!$K:$K, $A233), 0)</f>
        <v>0</v>
      </c>
      <c r="P233" s="12">
        <f>IFERROR(AVERAGEIFS(Data!$AH:$AH, Data!$I:$I, P$87, Data!$K:$K, $A233), 0)</f>
        <v>0</v>
      </c>
      <c r="Q233" s="12">
        <f>IFERROR(AVERAGEIFS(Data!$AH:$AH, Data!$I:$I, Q$87, Data!$K:$K, $A233), 0)</f>
        <v>0</v>
      </c>
      <c r="R233" s="12">
        <f>IFERROR(AVERAGEIFS(Data!$AH:$AH, Data!$I:$I, R$87, Data!$K:$K, $A233), 0)</f>
        <v>0</v>
      </c>
      <c r="S233" s="12">
        <f>IFERROR(AVERAGEIFS(Data!$AH:$AH, Data!$I:$I, S$87, Data!$K:$K, $A233), 0)</f>
        <v>0</v>
      </c>
    </row>
    <row r="234" spans="1:19">
      <c r="A234" s="23" t="s">
        <v>14</v>
      </c>
      <c r="B234" s="24"/>
      <c r="C234" s="24"/>
      <c r="D234" s="24"/>
      <c r="E234" s="24"/>
      <c r="F234" s="25"/>
      <c r="G234" s="12">
        <f>IFERROR(AVERAGEIFS(Data!$AH:$AH, Data!$I:$I, G$87, Data!$K:$K, $A234), 0)</f>
        <v>0</v>
      </c>
      <c r="H234" s="12">
        <f>IFERROR(AVERAGEIFS(Data!$AH:$AH, Data!$I:$I, H$87, Data!$K:$K, $A234), 0)</f>
        <v>0</v>
      </c>
      <c r="I234" s="12">
        <f>IFERROR(AVERAGEIFS(Data!$AH:$AH, Data!$I:$I, I$87, Data!$K:$K, $A234), 0)</f>
        <v>0</v>
      </c>
      <c r="J234" s="12">
        <f>IFERROR(AVERAGEIFS(Data!$AH:$AH, Data!$I:$I, J$87, Data!$K:$K, $A234), 0)</f>
        <v>0</v>
      </c>
      <c r="K234" s="12">
        <f>IFERROR(AVERAGEIFS(Data!$AH:$AH, Data!$I:$I, K$87, Data!$K:$K, $A234), 0)</f>
        <v>0</v>
      </c>
      <c r="L234" s="12">
        <f>IFERROR(AVERAGEIFS(Data!$AH:$AH, Data!$I:$I, L$87, Data!$K:$K, $A234), 0)</f>
        <v>0</v>
      </c>
      <c r="M234" s="12">
        <f>IFERROR(AVERAGEIFS(Data!$AH:$AH, Data!$I:$I, M$87, Data!$K:$K, $A234), 0)</f>
        <v>0</v>
      </c>
      <c r="N234" s="12">
        <f>IFERROR(AVERAGEIFS(Data!$AH:$AH, Data!$I:$I, N$87, Data!$K:$K, $A234), 0)</f>
        <v>0</v>
      </c>
      <c r="O234" s="12">
        <f>IFERROR(AVERAGEIFS(Data!$AH:$AH, Data!$I:$I, O$87, Data!$K:$K, $A234), 0)</f>
        <v>0</v>
      </c>
      <c r="P234" s="12">
        <f>IFERROR(AVERAGEIFS(Data!$AH:$AH, Data!$I:$I, P$87, Data!$K:$K, $A234), 0)</f>
        <v>0</v>
      </c>
      <c r="Q234" s="12">
        <f>IFERROR(AVERAGEIFS(Data!$AH:$AH, Data!$I:$I, Q$87, Data!$K:$K, $A234), 0)</f>
        <v>0</v>
      </c>
      <c r="R234" s="12">
        <f>IFERROR(AVERAGEIFS(Data!$AH:$AH, Data!$I:$I, R$87, Data!$K:$K, $A234), 0)</f>
        <v>0</v>
      </c>
      <c r="S234" s="12">
        <f>IFERROR(AVERAGEIFS(Data!$AH:$AH, Data!$I:$I, S$87, Data!$K:$K, $A234), 0)</f>
        <v>0</v>
      </c>
    </row>
    <row r="235" spans="1:19">
      <c r="A235" s="23" t="s">
        <v>15</v>
      </c>
      <c r="B235" s="24"/>
      <c r="C235" s="24"/>
      <c r="D235" s="24"/>
      <c r="E235" s="24"/>
      <c r="F235" s="25"/>
      <c r="G235" s="15">
        <f>IFERROR(AVERAGEIFS(Data!$AH:$AH, Data!$I:$I, G$87, Data!$N:$N, "Yes"), 0)</f>
        <v>0</v>
      </c>
      <c r="H235" s="15">
        <f>IFERROR(AVERAGEIFS(Data!$AH:$AH, Data!$I:$I, H$87, Data!$N:$N, "Yes"), 0)</f>
        <v>0</v>
      </c>
      <c r="I235" s="15">
        <f>IFERROR(AVERAGEIFS(Data!$AH:$AH, Data!$I:$I, I$87, Data!$N:$N, "Yes"), 0)</f>
        <v>0</v>
      </c>
      <c r="J235" s="15">
        <f>IFERROR(AVERAGEIFS(Data!$AH:$AH, Data!$I:$I, J$87, Data!$N:$N, "Yes"), 0)</f>
        <v>0</v>
      </c>
      <c r="K235" s="15">
        <f>IFERROR(AVERAGEIFS(Data!$AH:$AH, Data!$I:$I, K$87, Data!$N:$N, "Yes"), 0)</f>
        <v>0</v>
      </c>
      <c r="L235" s="15">
        <f>IFERROR(AVERAGEIFS(Data!$AH:$AH, Data!$I:$I, L$87, Data!$N:$N, "Yes"), 0)</f>
        <v>0</v>
      </c>
      <c r="M235" s="15">
        <f>IFERROR(AVERAGEIFS(Data!$AH:$AH, Data!$I:$I, M$87, Data!$N:$N, "Yes"), 0)</f>
        <v>0</v>
      </c>
      <c r="N235" s="15">
        <f>IFERROR(AVERAGEIFS(Data!$AH:$AH, Data!$I:$I, N$87, Data!$N:$N, "Yes"), 0)</f>
        <v>0</v>
      </c>
      <c r="O235" s="15">
        <f>IFERROR(AVERAGEIFS(Data!$AH:$AH, Data!$I:$I, O$87, Data!$N:$N, "Yes"), 0)</f>
        <v>0</v>
      </c>
      <c r="P235" s="15">
        <f>IFERROR(AVERAGEIFS(Data!$AH:$AH, Data!$I:$I, P$87, Data!$N:$N, "Yes"), 0)</f>
        <v>0</v>
      </c>
      <c r="Q235" s="15">
        <f>IFERROR(AVERAGEIFS(Data!$AH:$AH, Data!$I:$I, Q$87, Data!$N:$N, "Yes"), 0)</f>
        <v>0</v>
      </c>
      <c r="R235" s="15">
        <f>IFERROR(AVERAGEIFS(Data!$AH:$AH, Data!$I:$I, R$87, Data!$N:$N, "Yes"), 0)</f>
        <v>0</v>
      </c>
      <c r="S235" s="15">
        <f>IFERROR(AVERAGEIFS(Data!$AH:$AH, Data!$I:$I, S$87, Data!$N:$N, "Yes"), 0)</f>
        <v>0</v>
      </c>
    </row>
    <row r="236" spans="1:19">
      <c r="A236" s="23" t="s">
        <v>16</v>
      </c>
      <c r="B236" s="24"/>
      <c r="C236" s="24"/>
      <c r="D236" s="24"/>
      <c r="E236" s="24"/>
      <c r="F236" s="25"/>
      <c r="G236" s="15">
        <f>IFERROR(AVERAGEIFS(Data!$AH:$AH, Data!$I:$I, G$87, Data!$L:$L, "Yes"), 0)</f>
        <v>0</v>
      </c>
      <c r="H236" s="15">
        <f>IFERROR(AVERAGEIFS(Data!$AH:$AH, Data!$I:$I, H$87, Data!$L:$L, "Yes"), 0)</f>
        <v>0</v>
      </c>
      <c r="I236" s="15">
        <f>IFERROR(AVERAGEIFS(Data!$AH:$AH, Data!$I:$I, I$87, Data!$L:$L, "Yes"), 0)</f>
        <v>0</v>
      </c>
      <c r="J236" s="15">
        <f>IFERROR(AVERAGEIFS(Data!$AH:$AH, Data!$I:$I, J$87, Data!$L:$L, "Yes"), 0)</f>
        <v>0</v>
      </c>
      <c r="K236" s="15">
        <f>IFERROR(AVERAGEIFS(Data!$AH:$AH, Data!$I:$I, K$87, Data!$L:$L, "Yes"), 0)</f>
        <v>0</v>
      </c>
      <c r="L236" s="15">
        <f>IFERROR(AVERAGEIFS(Data!$AH:$AH, Data!$I:$I, L$87, Data!$L:$L, "Yes"), 0)</f>
        <v>0</v>
      </c>
      <c r="M236" s="15">
        <f>IFERROR(AVERAGEIFS(Data!$AH:$AH, Data!$I:$I, M$87, Data!$L:$L, "Yes"), 0)</f>
        <v>0</v>
      </c>
      <c r="N236" s="15">
        <f>IFERROR(AVERAGEIFS(Data!$AH:$AH, Data!$I:$I, N$87, Data!$L:$L, "Yes"), 0)</f>
        <v>0</v>
      </c>
      <c r="O236" s="15">
        <f>IFERROR(AVERAGEIFS(Data!$AH:$AH, Data!$I:$I, O$87, Data!$L:$L, "Yes"), 0)</f>
        <v>0</v>
      </c>
      <c r="P236" s="15">
        <f>IFERROR(AVERAGEIFS(Data!$AH:$AH, Data!$I:$I, P$87, Data!$L:$L, "Yes"), 0)</f>
        <v>0</v>
      </c>
      <c r="Q236" s="15">
        <f>IFERROR(AVERAGEIFS(Data!$AH:$AH, Data!$I:$I, Q$87, Data!$L:$L, "Yes"), 0)</f>
        <v>0</v>
      </c>
      <c r="R236" s="15">
        <f>IFERROR(AVERAGEIFS(Data!$AH:$AH, Data!$I:$I, R$87, Data!$L:$L, "Yes"), 0)</f>
        <v>0</v>
      </c>
      <c r="S236" s="15">
        <f>IFERROR(AVERAGEIFS(Data!$AH:$AH, Data!$I:$I, S$87, Data!$L:$L, "Yes"), 0)</f>
        <v>0</v>
      </c>
    </row>
    <row r="237" spans="1:19">
      <c r="A237" s="23">
        <v>504</v>
      </c>
      <c r="B237" s="24"/>
      <c r="C237" s="24"/>
      <c r="D237" s="24"/>
      <c r="E237" s="24"/>
      <c r="F237" s="25"/>
      <c r="G237" s="15">
        <f>IFERROR(AVERAGEIFS(Data!$AH:$AH, Data!$I:$I, G$87, Data!$M:$M, "Yes"), 0)</f>
        <v>0</v>
      </c>
      <c r="H237" s="15">
        <f>IFERROR(AVERAGEIFS(Data!$AH:$AH, Data!$I:$I, H$87, Data!$M:$M, "Yes"), 0)</f>
        <v>0</v>
      </c>
      <c r="I237" s="15">
        <f>IFERROR(AVERAGEIFS(Data!$AH:$AH, Data!$I:$I, I$87, Data!$M:$M, "Yes"), 0)</f>
        <v>0</v>
      </c>
      <c r="J237" s="15">
        <f>IFERROR(AVERAGEIFS(Data!$AH:$AH, Data!$I:$I, J$87, Data!$M:$M, "Yes"), 0)</f>
        <v>0</v>
      </c>
      <c r="K237" s="15">
        <f>IFERROR(AVERAGEIFS(Data!$AH:$AH, Data!$I:$I, K$87, Data!$M:$M, "Yes"), 0)</f>
        <v>0</v>
      </c>
      <c r="L237" s="15">
        <f>IFERROR(AVERAGEIFS(Data!$AH:$AH, Data!$I:$I, L$87, Data!$M:$M, "Yes"), 0)</f>
        <v>0</v>
      </c>
      <c r="M237" s="15">
        <f>IFERROR(AVERAGEIFS(Data!$AH:$AH, Data!$I:$I, M$87, Data!$M:$M, "Yes"), 0)</f>
        <v>0</v>
      </c>
      <c r="N237" s="15">
        <f>IFERROR(AVERAGEIFS(Data!$AH:$AH, Data!$I:$I, N$87, Data!$M:$M, "Yes"), 0)</f>
        <v>0</v>
      </c>
      <c r="O237" s="15">
        <f>IFERROR(AVERAGEIFS(Data!$AH:$AH, Data!$I:$I, O$87, Data!$M:$M, "Yes"), 0)</f>
        <v>0</v>
      </c>
      <c r="P237" s="15">
        <f>IFERROR(AVERAGEIFS(Data!$AH:$AH, Data!$I:$I, P$87, Data!$M:$M, "Yes"), 0)</f>
        <v>0</v>
      </c>
      <c r="Q237" s="15">
        <f>IFERROR(AVERAGEIFS(Data!$AH:$AH, Data!$I:$I, Q$87, Data!$M:$M, "Yes"), 0)</f>
        <v>0</v>
      </c>
      <c r="R237" s="15">
        <f>IFERROR(AVERAGEIFS(Data!$AH:$AH, Data!$I:$I, R$87, Data!$M:$M, "Yes"), 0)</f>
        <v>0</v>
      </c>
      <c r="S237" s="15">
        <f>IFERROR(AVERAGEIFS(Data!$AH:$AH, Data!$I:$I, S$87, Data!$M:$M, "Yes"), 0)</f>
        <v>0</v>
      </c>
    </row>
    <row r="238" spans="1:19">
      <c r="A238" s="23" t="s">
        <v>17</v>
      </c>
      <c r="B238" s="24"/>
      <c r="C238" s="24"/>
      <c r="D238" s="24"/>
      <c r="E238" s="24"/>
      <c r="F238" s="25"/>
      <c r="G238" s="15">
        <f>IFERROR(AVERAGEIFS(Data!$AH:$AH, Data!$I:$I, G$87, Data!$O:$O, "Yes"), 0)</f>
        <v>0</v>
      </c>
      <c r="H238" s="15">
        <f>IFERROR(AVERAGEIFS(Data!$AH:$AH, Data!$I:$I, H$87, Data!$O:$O, "Yes"), 0)</f>
        <v>0</v>
      </c>
      <c r="I238" s="15">
        <f>IFERROR(AVERAGEIFS(Data!$AH:$AH, Data!$I:$I, I$87, Data!$O:$O, "Yes"), 0)</f>
        <v>0</v>
      </c>
      <c r="J238" s="15">
        <f>IFERROR(AVERAGEIFS(Data!$AH:$AH, Data!$I:$I, J$87, Data!$O:$O, "Yes"), 0)</f>
        <v>0</v>
      </c>
      <c r="K238" s="15">
        <f>IFERROR(AVERAGEIFS(Data!$AH:$AH, Data!$I:$I, K$87, Data!$O:$O, "Yes"), 0)</f>
        <v>0</v>
      </c>
      <c r="L238" s="15">
        <f>IFERROR(AVERAGEIFS(Data!$AH:$AH, Data!$I:$I, L$87, Data!$O:$O, "Yes"), 0)</f>
        <v>0</v>
      </c>
      <c r="M238" s="15">
        <f>IFERROR(AVERAGEIFS(Data!$AH:$AH, Data!$I:$I, M$87, Data!$O:$O, "Yes"), 0)</f>
        <v>0</v>
      </c>
      <c r="N238" s="15">
        <f>IFERROR(AVERAGEIFS(Data!$AH:$AH, Data!$I:$I, N$87, Data!$O:$O, "Yes"), 0)</f>
        <v>0</v>
      </c>
      <c r="O238" s="15">
        <f>IFERROR(AVERAGEIFS(Data!$AH:$AH, Data!$I:$I, O$87, Data!$O:$O, "Yes"), 0)</f>
        <v>0</v>
      </c>
      <c r="P238" s="15">
        <f>IFERROR(AVERAGEIFS(Data!$AH:$AH, Data!$I:$I, P$87, Data!$O:$O, "Yes"), 0)</f>
        <v>0</v>
      </c>
      <c r="Q238" s="15">
        <f>IFERROR(AVERAGEIFS(Data!$AH:$AH, Data!$I:$I, Q$87, Data!$O:$O, "Yes"), 0)</f>
        <v>0</v>
      </c>
      <c r="R238" s="15">
        <f>IFERROR(AVERAGEIFS(Data!$AH:$AH, Data!$I:$I, R$87, Data!$O:$O, "Yes"), 0)</f>
        <v>0</v>
      </c>
      <c r="S238" s="15">
        <f>IFERROR(AVERAGEIFS(Data!$AH:$AH, Data!$I:$I, S$87, Data!$O:$O, "Yes"), 0)</f>
        <v>0</v>
      </c>
    </row>
    <row r="239" spans="1:19">
      <c r="A239" s="23" t="s">
        <v>62</v>
      </c>
      <c r="B239" s="24"/>
      <c r="C239" s="24"/>
      <c r="D239" s="24"/>
      <c r="E239" s="24"/>
      <c r="F239" s="25"/>
      <c r="G239" s="15">
        <f>IFERROR(AVERAGEIFS(Data!$AH:$AH, Data!$I:$I, G$87, Data!$P:$P, "Yes"), 0)</f>
        <v>0</v>
      </c>
      <c r="H239" s="15">
        <f>IFERROR(AVERAGEIFS(Data!$AH:$AH, Data!$I:$I, H$87, Data!$P:$P, "Yes"), 0)</f>
        <v>0</v>
      </c>
      <c r="I239" s="15">
        <f>IFERROR(AVERAGEIFS(Data!$AH:$AH, Data!$I:$I, I$87, Data!$P:$P, "Yes"), 0)</f>
        <v>0</v>
      </c>
      <c r="J239" s="15">
        <f>IFERROR(AVERAGEIFS(Data!$AH:$AH, Data!$I:$I, J$87, Data!$P:$P, "Yes"), 0)</f>
        <v>0</v>
      </c>
      <c r="K239" s="15">
        <f>IFERROR(AVERAGEIFS(Data!$AH:$AH, Data!$I:$I, K$87, Data!$P:$P, "Yes"), 0)</f>
        <v>0</v>
      </c>
      <c r="L239" s="15">
        <f>IFERROR(AVERAGEIFS(Data!$AH:$AH, Data!$I:$I, L$87, Data!$P:$P, "Yes"), 0)</f>
        <v>0</v>
      </c>
      <c r="M239" s="15">
        <f>IFERROR(AVERAGEIFS(Data!$AH:$AH, Data!$I:$I, M$87, Data!$P:$P, "Yes"), 0)</f>
        <v>0</v>
      </c>
      <c r="N239" s="15">
        <f>IFERROR(AVERAGEIFS(Data!$AH:$AH, Data!$I:$I, N$87, Data!$P:$P, "Yes"), 0)</f>
        <v>0</v>
      </c>
      <c r="O239" s="15">
        <f>IFERROR(AVERAGEIFS(Data!$AH:$AH, Data!$I:$I, O$87, Data!$P:$P, "Yes"), 0)</f>
        <v>0</v>
      </c>
      <c r="P239" s="15">
        <f>IFERROR(AVERAGEIFS(Data!$AH:$AH, Data!$I:$I, P$87, Data!$P:$P, "Yes"), 0)</f>
        <v>0</v>
      </c>
      <c r="Q239" s="15">
        <f>IFERROR(AVERAGEIFS(Data!$AH:$AH, Data!$I:$I, Q$87, Data!$P:$P, "Yes"), 0)</f>
        <v>0</v>
      </c>
      <c r="R239" s="15">
        <f>IFERROR(AVERAGEIFS(Data!$AH:$AH, Data!$I:$I, R$87, Data!$P:$P, "Yes"), 0)</f>
        <v>0</v>
      </c>
      <c r="S239" s="15">
        <f>IFERROR(AVERAGEIFS(Data!$AH:$AH, Data!$I:$I, S$87, Data!$P:$P, "Yes"), 0)</f>
        <v>0</v>
      </c>
    </row>
    <row r="240" spans="1:19">
      <c r="A240" s="23" t="s">
        <v>63</v>
      </c>
      <c r="B240" s="24"/>
      <c r="C240" s="24"/>
      <c r="D240" s="24"/>
      <c r="E240" s="24"/>
      <c r="F240" s="25"/>
      <c r="G240" s="15">
        <f>IFERROR(AVERAGEIFS(Data!$AH:$AH, Data!$I:$I, G$87, Data!$Q:$Q, "Yes"), 0)</f>
        <v>0</v>
      </c>
      <c r="H240" s="15">
        <f>IFERROR(AVERAGEIFS(Data!$AH:$AH, Data!$I:$I, H$87, Data!$Q:$Q, "Yes"), 0)</f>
        <v>0</v>
      </c>
      <c r="I240" s="15">
        <f>IFERROR(AVERAGEIFS(Data!$AH:$AH, Data!$I:$I, I$87, Data!$Q:$Q, "Yes"), 0)</f>
        <v>0</v>
      </c>
      <c r="J240" s="15">
        <f>IFERROR(AVERAGEIFS(Data!$AH:$AH, Data!$I:$I, J$87, Data!$Q:$Q, "Yes"), 0)</f>
        <v>0</v>
      </c>
      <c r="K240" s="15">
        <f>IFERROR(AVERAGEIFS(Data!$AH:$AH, Data!$I:$I, K$87, Data!$Q:$Q, "Yes"), 0)</f>
        <v>0</v>
      </c>
      <c r="L240" s="15">
        <f>IFERROR(AVERAGEIFS(Data!$AH:$AH, Data!$I:$I, L$87, Data!$Q:$Q, "Yes"), 0)</f>
        <v>0</v>
      </c>
      <c r="M240" s="15">
        <f>IFERROR(AVERAGEIFS(Data!$AH:$AH, Data!$I:$I, M$87, Data!$Q:$Q, "Yes"), 0)</f>
        <v>0</v>
      </c>
      <c r="N240" s="15">
        <f>IFERROR(AVERAGEIFS(Data!$AH:$AH, Data!$I:$I, N$87, Data!$Q:$Q, "Yes"), 0)</f>
        <v>0</v>
      </c>
      <c r="O240" s="15">
        <f>IFERROR(AVERAGEIFS(Data!$AH:$AH, Data!$I:$I, O$87, Data!$Q:$Q, "Yes"), 0)</f>
        <v>0</v>
      </c>
      <c r="P240" s="15">
        <f>IFERROR(AVERAGEIFS(Data!$AH:$AH, Data!$I:$I, P$87, Data!$Q:$Q, "Yes"), 0)</f>
        <v>0</v>
      </c>
      <c r="Q240" s="15">
        <f>IFERROR(AVERAGEIFS(Data!$AH:$AH, Data!$I:$I, Q$87, Data!$Q:$Q, "Yes"), 0)</f>
        <v>0</v>
      </c>
      <c r="R240" s="15">
        <f>IFERROR(AVERAGEIFS(Data!$AH:$AH, Data!$I:$I, R$87, Data!$Q:$Q, "Yes"), 0)</f>
        <v>0</v>
      </c>
      <c r="S240" s="15">
        <f>IFERROR(AVERAGEIFS(Data!$AH:$AH, Data!$I:$I, S$87, Data!$Q:$Q, "Yes"), 0)</f>
        <v>0</v>
      </c>
    </row>
    <row r="241" spans="1:19">
      <c r="A241" s="23" t="s">
        <v>70</v>
      </c>
      <c r="B241" s="24"/>
      <c r="C241" s="24"/>
      <c r="D241" s="24"/>
      <c r="E241" s="24"/>
      <c r="F241" s="25"/>
      <c r="G241" s="15">
        <f>IFERROR(AVERAGEIFS(Data!$AH:$AH, Data!$I:$I, G$87, Data!$R:$R, "Yes"), 0)</f>
        <v>0</v>
      </c>
      <c r="H241" s="15">
        <f>IFERROR(AVERAGEIFS(Data!$AH:$AH, Data!$I:$I, H$87, Data!$R:$R, "Yes"), 0)</f>
        <v>0</v>
      </c>
      <c r="I241" s="15">
        <f>IFERROR(AVERAGEIFS(Data!$AH:$AH, Data!$I:$I, I$87, Data!$R:$R, "Yes"), 0)</f>
        <v>0</v>
      </c>
      <c r="J241" s="15">
        <f>IFERROR(AVERAGEIFS(Data!$AH:$AH, Data!$I:$I, J$87, Data!$R:$R, "Yes"), 0)</f>
        <v>0</v>
      </c>
      <c r="K241" s="15">
        <f>IFERROR(AVERAGEIFS(Data!$AH:$AH, Data!$I:$I, K$87, Data!$R:$R, "Yes"), 0)</f>
        <v>0</v>
      </c>
      <c r="L241" s="15">
        <f>IFERROR(AVERAGEIFS(Data!$AH:$AH, Data!$I:$I, L$87, Data!$R:$R, "Yes"), 0)</f>
        <v>0</v>
      </c>
      <c r="M241" s="15">
        <f>IFERROR(AVERAGEIFS(Data!$AH:$AH, Data!$I:$I, M$87, Data!$R:$R, "Yes"), 0)</f>
        <v>0</v>
      </c>
      <c r="N241" s="15">
        <f>IFERROR(AVERAGEIFS(Data!$AH:$AH, Data!$I:$I, N$87, Data!$R:$R, "Yes"), 0)</f>
        <v>0</v>
      </c>
      <c r="O241" s="15">
        <f>IFERROR(AVERAGEIFS(Data!$AH:$AH, Data!$I:$I, O$87, Data!$R:$R, "Yes"), 0)</f>
        <v>0</v>
      </c>
      <c r="P241" s="15">
        <f>IFERROR(AVERAGEIFS(Data!$AH:$AH, Data!$I:$I, P$87, Data!$R:$R, "Yes"), 0)</f>
        <v>0</v>
      </c>
      <c r="Q241" s="15">
        <f>IFERROR(AVERAGEIFS(Data!$AH:$AH, Data!$I:$I, Q$87, Data!$R:$R, "Yes"), 0)</f>
        <v>0</v>
      </c>
      <c r="R241" s="15">
        <f>IFERROR(AVERAGEIFS(Data!$AH:$AH, Data!$I:$I, R$87, Data!$R:$R, "Yes"), 0)</f>
        <v>0</v>
      </c>
      <c r="S241" s="15">
        <f>IFERROR(AVERAGEIFS(Data!$AH:$AH, Data!$I:$I, S$87, Data!$R:$R, "Yes"), 0)</f>
        <v>0</v>
      </c>
    </row>
    <row r="242" spans="1:19">
      <c r="A242" s="23" t="s">
        <v>64</v>
      </c>
      <c r="B242" s="24"/>
      <c r="C242" s="24"/>
      <c r="D242" s="24"/>
      <c r="E242" s="24"/>
      <c r="F242" s="25"/>
      <c r="G242" s="15">
        <f>IFERROR(AVERAGEIFS(Data!$AH:$AH, Data!$I:$I, G$87, Data!$S:$S, "Yes"), 0)</f>
        <v>0</v>
      </c>
      <c r="H242" s="15">
        <f>IFERROR(AVERAGEIFS(Data!$AH:$AH, Data!$I:$I, H$87, Data!$S:$S, "Yes"), 0)</f>
        <v>0</v>
      </c>
      <c r="I242" s="15">
        <f>IFERROR(AVERAGEIFS(Data!$AH:$AH, Data!$I:$I, I$87, Data!$S:$S, "Yes"), 0)</f>
        <v>0</v>
      </c>
      <c r="J242" s="15">
        <f>IFERROR(AVERAGEIFS(Data!$AH:$AH, Data!$I:$I, J$87, Data!$S:$S, "Yes"), 0)</f>
        <v>0</v>
      </c>
      <c r="K242" s="15">
        <f>IFERROR(AVERAGEIFS(Data!$AH:$AH, Data!$I:$I, K$87, Data!$S:$S, "Yes"), 0)</f>
        <v>0</v>
      </c>
      <c r="L242" s="15">
        <f>IFERROR(AVERAGEIFS(Data!$AH:$AH, Data!$I:$I, L$87, Data!$S:$S, "Yes"), 0)</f>
        <v>0</v>
      </c>
      <c r="M242" s="15">
        <f>IFERROR(AVERAGEIFS(Data!$AH:$AH, Data!$I:$I, M$87, Data!$S:$S, "Yes"), 0)</f>
        <v>0</v>
      </c>
      <c r="N242" s="15">
        <f>IFERROR(AVERAGEIFS(Data!$AH:$AH, Data!$I:$I, N$87, Data!$S:$S, "Yes"), 0)</f>
        <v>0</v>
      </c>
      <c r="O242" s="15">
        <f>IFERROR(AVERAGEIFS(Data!$AH:$AH, Data!$I:$I, O$87, Data!$S:$S, "Yes"), 0)</f>
        <v>0</v>
      </c>
      <c r="P242" s="15">
        <f>IFERROR(AVERAGEIFS(Data!$AH:$AH, Data!$I:$I, P$87, Data!$S:$S, "Yes"), 0)</f>
        <v>0</v>
      </c>
      <c r="Q242" s="15">
        <f>IFERROR(AVERAGEIFS(Data!$AH:$AH, Data!$I:$I, Q$87, Data!$S:$S, "Yes"), 0)</f>
        <v>0</v>
      </c>
      <c r="R242" s="15">
        <f>IFERROR(AVERAGEIFS(Data!$AH:$AH, Data!$I:$I, R$87, Data!$S:$S, "Yes"), 0)</f>
        <v>0</v>
      </c>
      <c r="S242" s="15">
        <f>IFERROR(AVERAGEIFS(Data!$AH:$AH, Data!$I:$I, S$87, Data!$S:$S, "Yes"), 0)</f>
        <v>0</v>
      </c>
    </row>
    <row r="243" spans="1:19">
      <c r="A243" s="23" t="s">
        <v>65</v>
      </c>
      <c r="B243" s="24"/>
      <c r="C243" s="24"/>
      <c r="D243" s="24"/>
      <c r="E243" s="24"/>
      <c r="F243" s="25"/>
      <c r="G243" s="15">
        <f>IFERROR(AVERAGEIFS(Data!$AH:$AH, Data!$I:$I, G$87, Data!$T:$T, "Yes"), 0)</f>
        <v>0</v>
      </c>
      <c r="H243" s="15">
        <f>IFERROR(AVERAGEIFS(Data!$AH:$AH, Data!$I:$I, H$87, Data!$T:$T, "Yes"), 0)</f>
        <v>0</v>
      </c>
      <c r="I243" s="15">
        <f>IFERROR(AVERAGEIFS(Data!$AH:$AH, Data!$I:$I, I$87, Data!$T:$T, "Yes"), 0)</f>
        <v>0</v>
      </c>
      <c r="J243" s="15">
        <f>IFERROR(AVERAGEIFS(Data!$AH:$AH, Data!$I:$I, J$87, Data!$T:$T, "Yes"), 0)</f>
        <v>0</v>
      </c>
      <c r="K243" s="15">
        <f>IFERROR(AVERAGEIFS(Data!$AH:$AH, Data!$I:$I, K$87, Data!$T:$T, "Yes"), 0)</f>
        <v>0</v>
      </c>
      <c r="L243" s="15">
        <f>IFERROR(AVERAGEIFS(Data!$AH:$AH, Data!$I:$I, L$87, Data!$T:$T, "Yes"), 0)</f>
        <v>0</v>
      </c>
      <c r="M243" s="15">
        <f>IFERROR(AVERAGEIFS(Data!$AH:$AH, Data!$I:$I, M$87, Data!$T:$T, "Yes"), 0)</f>
        <v>0</v>
      </c>
      <c r="N243" s="15">
        <f>IFERROR(AVERAGEIFS(Data!$AH:$AH, Data!$I:$I, N$87, Data!$T:$T, "Yes"), 0)</f>
        <v>0</v>
      </c>
      <c r="O243" s="15">
        <f>IFERROR(AVERAGEIFS(Data!$AH:$AH, Data!$I:$I, O$87, Data!$T:$T, "Yes"), 0)</f>
        <v>0</v>
      </c>
      <c r="P243" s="15">
        <f>IFERROR(AVERAGEIFS(Data!$AH:$AH, Data!$I:$I, P$87, Data!$T:$T, "Yes"), 0)</f>
        <v>0</v>
      </c>
      <c r="Q243" s="15">
        <f>IFERROR(AVERAGEIFS(Data!$AH:$AH, Data!$I:$I, Q$87, Data!$T:$T, "Yes"), 0)</f>
        <v>0</v>
      </c>
      <c r="R243" s="15">
        <f>IFERROR(AVERAGEIFS(Data!$AH:$AH, Data!$I:$I, R$87, Data!$T:$T, "Yes"), 0)</f>
        <v>0</v>
      </c>
      <c r="S243" s="15">
        <f>IFERROR(AVERAGEIFS(Data!$AH:$AH, Data!$I:$I, S$87, Data!$T:$T, "Yes"), 0)</f>
        <v>0</v>
      </c>
    </row>
    <row r="244" spans="1:19">
      <c r="A244" s="23" t="s">
        <v>66</v>
      </c>
      <c r="B244" s="24"/>
      <c r="C244" s="24"/>
      <c r="D244" s="24"/>
      <c r="E244" s="24"/>
      <c r="F244" s="25"/>
      <c r="G244" s="15">
        <f>IFERROR(AVERAGEIFS(Data!$AH:$AH, Data!$I:$I, G$87, Data!$U:$U, "Yes"), 0)</f>
        <v>0</v>
      </c>
      <c r="H244" s="15">
        <f>IFERROR(AVERAGEIFS(Data!$AH:$AH, Data!$I:$I, H$87, Data!$U:$U, "Yes"), 0)</f>
        <v>0</v>
      </c>
      <c r="I244" s="15">
        <f>IFERROR(AVERAGEIFS(Data!$AH:$AH, Data!$I:$I, I$87, Data!$U:$U, "Yes"), 0)</f>
        <v>0</v>
      </c>
      <c r="J244" s="15">
        <f>IFERROR(AVERAGEIFS(Data!$AH:$AH, Data!$I:$I, J$87, Data!$U:$U, "Yes"), 0)</f>
        <v>0</v>
      </c>
      <c r="K244" s="15">
        <f>IFERROR(AVERAGEIFS(Data!$AH:$AH, Data!$I:$I, K$87, Data!$U:$U, "Yes"), 0)</f>
        <v>0</v>
      </c>
      <c r="L244" s="15">
        <f>IFERROR(AVERAGEIFS(Data!$AH:$AH, Data!$I:$I, L$87, Data!$U:$U, "Yes"), 0)</f>
        <v>0</v>
      </c>
      <c r="M244" s="15">
        <f>IFERROR(AVERAGEIFS(Data!$AH:$AH, Data!$I:$I, M$87, Data!$U:$U, "Yes"), 0)</f>
        <v>0</v>
      </c>
      <c r="N244" s="15">
        <f>IFERROR(AVERAGEIFS(Data!$AH:$AH, Data!$I:$I, N$87, Data!$U:$U, "Yes"), 0)</f>
        <v>0</v>
      </c>
      <c r="O244" s="15">
        <f>IFERROR(AVERAGEIFS(Data!$AH:$AH, Data!$I:$I, O$87, Data!$U:$U, "Yes"), 0)</f>
        <v>0</v>
      </c>
      <c r="P244" s="15">
        <f>IFERROR(AVERAGEIFS(Data!$AH:$AH, Data!$I:$I, P$87, Data!$U:$U, "Yes"), 0)</f>
        <v>0</v>
      </c>
      <c r="Q244" s="15">
        <f>IFERROR(AVERAGEIFS(Data!$AH:$AH, Data!$I:$I, Q$87, Data!$U:$U, "Yes"), 0)</f>
        <v>0</v>
      </c>
      <c r="R244" s="15">
        <f>IFERROR(AVERAGEIFS(Data!$AH:$AH, Data!$I:$I, R$87, Data!$U:$U, "Yes"), 0)</f>
        <v>0</v>
      </c>
      <c r="S244" s="15">
        <f>IFERROR(AVERAGEIFS(Data!$AH:$AH, Data!$I:$I, S$87, Data!$U:$U, "Yes"), 0)</f>
        <v>0</v>
      </c>
    </row>
  </sheetData>
  <sheetProtection selectLockedCells="1" selectUnlockedCells="1"/>
  <mergeCells count="220">
    <mergeCell ref="A239:F239"/>
    <mergeCell ref="A240:F240"/>
    <mergeCell ref="A241:F241"/>
    <mergeCell ref="A242:F242"/>
    <mergeCell ref="A243:F243"/>
    <mergeCell ref="A244:F244"/>
    <mergeCell ref="A3:S3"/>
    <mergeCell ref="A4:S4"/>
    <mergeCell ref="A127:F127"/>
    <mergeCell ref="A128:F128"/>
    <mergeCell ref="A129:F129"/>
    <mergeCell ref="A130:F130"/>
    <mergeCell ref="A131:F131"/>
    <mergeCell ref="A132:F132"/>
    <mergeCell ref="A133:F133"/>
    <mergeCell ref="A134:F134"/>
    <mergeCell ref="A135:F135"/>
    <mergeCell ref="A136:F136"/>
    <mergeCell ref="A137:F137"/>
    <mergeCell ref="A138:F138"/>
    <mergeCell ref="A139:F139"/>
    <mergeCell ref="A140:F140"/>
    <mergeCell ref="A141:F141"/>
    <mergeCell ref="A142:F142"/>
    <mergeCell ref="A221:F221"/>
    <mergeCell ref="A222:F222"/>
    <mergeCell ref="A223:F223"/>
    <mergeCell ref="A224:F224"/>
    <mergeCell ref="A211:F211"/>
    <mergeCell ref="A212:F212"/>
    <mergeCell ref="A213:F213"/>
    <mergeCell ref="A214:F214"/>
    <mergeCell ref="A215:F215"/>
    <mergeCell ref="A216:F216"/>
    <mergeCell ref="A217:F217"/>
    <mergeCell ref="A218:F218"/>
    <mergeCell ref="A200:F200"/>
    <mergeCell ref="A201:F201"/>
    <mergeCell ref="A197:F197"/>
    <mergeCell ref="A198:F198"/>
    <mergeCell ref="A202:F202"/>
    <mergeCell ref="A203:F203"/>
    <mergeCell ref="A204:F204"/>
    <mergeCell ref="A219:F219"/>
    <mergeCell ref="A220:F220"/>
    <mergeCell ref="A207:F207"/>
    <mergeCell ref="A208:F208"/>
    <mergeCell ref="A209:F209"/>
    <mergeCell ref="A210:F210"/>
    <mergeCell ref="A179:F179"/>
    <mergeCell ref="A180:F180"/>
    <mergeCell ref="A181:F181"/>
    <mergeCell ref="A182:F182"/>
    <mergeCell ref="A183:F183"/>
    <mergeCell ref="A184:F184"/>
    <mergeCell ref="A199:F199"/>
    <mergeCell ref="A162:F162"/>
    <mergeCell ref="A163:F163"/>
    <mergeCell ref="A164:F164"/>
    <mergeCell ref="A79:F79"/>
    <mergeCell ref="A80:F80"/>
    <mergeCell ref="A81:F81"/>
    <mergeCell ref="A69:F69"/>
    <mergeCell ref="A70:F70"/>
    <mergeCell ref="A71:F71"/>
    <mergeCell ref="A72:F72"/>
    <mergeCell ref="A73:F73"/>
    <mergeCell ref="A74:F74"/>
    <mergeCell ref="A75:F75"/>
    <mergeCell ref="A76:F76"/>
    <mergeCell ref="A77:F77"/>
    <mergeCell ref="A78:F78"/>
    <mergeCell ref="A237:F237"/>
    <mergeCell ref="A238:F238"/>
    <mergeCell ref="A228:F228"/>
    <mergeCell ref="A229:F229"/>
    <mergeCell ref="A230:F230"/>
    <mergeCell ref="A231:F231"/>
    <mergeCell ref="A232:F232"/>
    <mergeCell ref="A233:F233"/>
    <mergeCell ref="A234:F234"/>
    <mergeCell ref="A235:F235"/>
    <mergeCell ref="A236:F236"/>
    <mergeCell ref="A227:F227"/>
    <mergeCell ref="A7:F7"/>
    <mergeCell ref="A8:F8"/>
    <mergeCell ref="A9:F9"/>
    <mergeCell ref="A10:F10"/>
    <mergeCell ref="A11:F11"/>
    <mergeCell ref="A12:F12"/>
    <mergeCell ref="A13:F13"/>
    <mergeCell ref="A14:F14"/>
    <mergeCell ref="A15:F15"/>
    <mergeCell ref="A16:F16"/>
    <mergeCell ref="A17:F17"/>
    <mergeCell ref="A18:F18"/>
    <mergeCell ref="A27:F27"/>
    <mergeCell ref="A28:F28"/>
    <mergeCell ref="A29:F29"/>
    <mergeCell ref="A30:F30"/>
    <mergeCell ref="A31:F31"/>
    <mergeCell ref="A32:F32"/>
    <mergeCell ref="A19:F19"/>
    <mergeCell ref="A20:F20"/>
    <mergeCell ref="A21:F21"/>
    <mergeCell ref="A22:F22"/>
    <mergeCell ref="A23:F23"/>
    <mergeCell ref="A24:F24"/>
    <mergeCell ref="A33:F33"/>
    <mergeCell ref="A34:F34"/>
    <mergeCell ref="A35:F35"/>
    <mergeCell ref="A36:F36"/>
    <mergeCell ref="A37:F37"/>
    <mergeCell ref="A38:F38"/>
    <mergeCell ref="A47:F47"/>
    <mergeCell ref="A48:F48"/>
    <mergeCell ref="A49:F49"/>
    <mergeCell ref="A39:F39"/>
    <mergeCell ref="A40:F40"/>
    <mergeCell ref="A41:F41"/>
    <mergeCell ref="A42:F42"/>
    <mergeCell ref="A43:F43"/>
    <mergeCell ref="A44:F44"/>
    <mergeCell ref="A50:F50"/>
    <mergeCell ref="A51:F51"/>
    <mergeCell ref="A52:F52"/>
    <mergeCell ref="A53:F53"/>
    <mergeCell ref="A54:F54"/>
    <mergeCell ref="A55:F55"/>
    <mergeCell ref="A56:F56"/>
    <mergeCell ref="A57:F57"/>
    <mergeCell ref="A58:F58"/>
    <mergeCell ref="A67:F67"/>
    <mergeCell ref="A68:F68"/>
    <mergeCell ref="A59:F59"/>
    <mergeCell ref="A60:F60"/>
    <mergeCell ref="A61:F61"/>
    <mergeCell ref="A62:F62"/>
    <mergeCell ref="A63:F63"/>
    <mergeCell ref="A64:F64"/>
    <mergeCell ref="A87:F87"/>
    <mergeCell ref="A88:F88"/>
    <mergeCell ref="A89:F89"/>
    <mergeCell ref="A90:F90"/>
    <mergeCell ref="A91:F91"/>
    <mergeCell ref="A92:F92"/>
    <mergeCell ref="A82:F82"/>
    <mergeCell ref="A83:F83"/>
    <mergeCell ref="A84:F84"/>
    <mergeCell ref="A93:F93"/>
    <mergeCell ref="A94:F94"/>
    <mergeCell ref="A95:F95"/>
    <mergeCell ref="A96:F96"/>
    <mergeCell ref="A97:F97"/>
    <mergeCell ref="A98:F98"/>
    <mergeCell ref="A107:F107"/>
    <mergeCell ref="A108:F108"/>
    <mergeCell ref="A109:F109"/>
    <mergeCell ref="A99:F99"/>
    <mergeCell ref="A100:F100"/>
    <mergeCell ref="A101:F101"/>
    <mergeCell ref="A102:F102"/>
    <mergeCell ref="A103:F103"/>
    <mergeCell ref="A104:F104"/>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59:F159"/>
    <mergeCell ref="A160:F160"/>
    <mergeCell ref="A161:F161"/>
    <mergeCell ref="A143:F143"/>
    <mergeCell ref="A144:F144"/>
    <mergeCell ref="A147:F147"/>
    <mergeCell ref="A148:F148"/>
    <mergeCell ref="A149:F149"/>
    <mergeCell ref="A150:F150"/>
    <mergeCell ref="A151:F151"/>
    <mergeCell ref="A152:F152"/>
    <mergeCell ref="A153:F153"/>
    <mergeCell ref="A154:F154"/>
    <mergeCell ref="A155:F155"/>
    <mergeCell ref="A156:F156"/>
    <mergeCell ref="A157:F157"/>
    <mergeCell ref="A158:F158"/>
    <mergeCell ref="A1:S1"/>
    <mergeCell ref="A2:S2"/>
    <mergeCell ref="A190:F190"/>
    <mergeCell ref="A191:F191"/>
    <mergeCell ref="A192:F192"/>
    <mergeCell ref="A193:F193"/>
    <mergeCell ref="A194:F194"/>
    <mergeCell ref="A195:F195"/>
    <mergeCell ref="A196:F196"/>
    <mergeCell ref="A173:F173"/>
    <mergeCell ref="A174:F174"/>
    <mergeCell ref="A175:F175"/>
    <mergeCell ref="A176:F176"/>
    <mergeCell ref="A177:F177"/>
    <mergeCell ref="A178:F178"/>
    <mergeCell ref="A187:F187"/>
    <mergeCell ref="A188:F188"/>
    <mergeCell ref="A189:F189"/>
    <mergeCell ref="A167:F167"/>
    <mergeCell ref="A168:F168"/>
    <mergeCell ref="A169:F169"/>
    <mergeCell ref="A170:F170"/>
    <mergeCell ref="A171:F171"/>
    <mergeCell ref="A172:F172"/>
  </mergeCells>
  <printOptions horizontalCentered="1" verticalCentered="1"/>
  <pageMargins left="0.25" right="0.25" top="0.75" bottom="0.75" header="0.3" footer="0.3"/>
  <pageSetup scale="69"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E6F9F-6B04-4657-BB39-D841FBAA1400}">
  <dimension ref="A2:J9"/>
  <sheetViews>
    <sheetView topLeftCell="A41" workbookViewId="0">
      <selection activeCell="K5" sqref="K5"/>
    </sheetView>
  </sheetViews>
  <sheetFormatPr defaultRowHeight="14.4"/>
  <sheetData>
    <row r="2" spans="1:10" ht="25.8">
      <c r="A2" s="26" t="s">
        <v>0</v>
      </c>
      <c r="B2" s="26"/>
      <c r="C2" s="26"/>
      <c r="D2" s="26"/>
      <c r="E2" s="26"/>
      <c r="F2" s="26"/>
      <c r="G2" s="26"/>
      <c r="H2" s="26"/>
    </row>
    <row r="3" spans="1:10" ht="25.8">
      <c r="A3" s="26" t="s">
        <v>79</v>
      </c>
      <c r="B3" s="26"/>
      <c r="C3" s="26"/>
      <c r="D3" s="26"/>
      <c r="E3" s="26"/>
      <c r="F3" s="26"/>
      <c r="G3" s="26"/>
      <c r="H3" s="26"/>
      <c r="I3" t="s">
        <v>5</v>
      </c>
      <c r="J3">
        <f>COUNTIF(Data!$K:$K, Visualizations!I3)</f>
        <v>0</v>
      </c>
    </row>
    <row r="4" spans="1:10">
      <c r="A4" s="36">
        <f>Data!E2</f>
        <v>0</v>
      </c>
      <c r="B4" s="36"/>
      <c r="C4" s="36"/>
      <c r="D4" s="36"/>
      <c r="E4" s="36"/>
      <c r="F4" s="36"/>
      <c r="G4" s="36"/>
      <c r="H4" s="36"/>
      <c r="I4" t="s">
        <v>8</v>
      </c>
      <c r="J4">
        <f>COUNTIF(Data!$K:$K, Visualizations!I4)</f>
        <v>0</v>
      </c>
    </row>
    <row r="5" spans="1:10">
      <c r="A5" s="37">
        <f>Data!AI2</f>
        <v>0</v>
      </c>
      <c r="B5" s="37"/>
      <c r="C5" s="37"/>
      <c r="D5" s="37"/>
      <c r="E5" s="37"/>
      <c r="F5" s="37"/>
      <c r="G5" s="37"/>
      <c r="H5" s="37"/>
      <c r="I5" t="s">
        <v>6</v>
      </c>
      <c r="J5">
        <f>COUNTIF(Data!$K:$K, Visualizations!I5)</f>
        <v>0</v>
      </c>
    </row>
    <row r="6" spans="1:10">
      <c r="I6" t="s">
        <v>51</v>
      </c>
      <c r="J6">
        <f>COUNTIF(Data!$K:$K, Visualizations!I6)</f>
        <v>0</v>
      </c>
    </row>
    <row r="7" spans="1:10">
      <c r="I7" t="s">
        <v>9</v>
      </c>
      <c r="J7">
        <f>COUNTIF(Data!$K:$K, Visualizations!I7)</f>
        <v>0</v>
      </c>
    </row>
    <row r="8" spans="1:10">
      <c r="B8" t="s">
        <v>80</v>
      </c>
      <c r="C8">
        <f>COUNTIF(Data!J:J, "M")</f>
        <v>0</v>
      </c>
      <c r="I8" t="s">
        <v>52</v>
      </c>
      <c r="J8">
        <f>COUNTIF(Data!$K:$K, Visualizations!I8)</f>
        <v>0</v>
      </c>
    </row>
    <row r="9" spans="1:10">
      <c r="B9" t="s">
        <v>81</v>
      </c>
      <c r="C9">
        <f>COUNTIF(Data!J:J, "F")</f>
        <v>0</v>
      </c>
      <c r="I9" t="s">
        <v>14</v>
      </c>
      <c r="J9">
        <f>COUNTIF(Data!$K:$K, Visualizations!I9)</f>
        <v>0</v>
      </c>
    </row>
  </sheetData>
  <sheetProtection selectLockedCells="1"/>
  <mergeCells count="4">
    <mergeCell ref="A2:H2"/>
    <mergeCell ref="A3:H3"/>
    <mergeCell ref="A4:H4"/>
    <mergeCell ref="A5:H5"/>
  </mergeCells>
  <pageMargins left="0.25" right="0.25" top="0.75" bottom="0.75" header="0.3" footer="0.3"/>
  <pageSetup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BF016DA02481B84EA89C9EE3B9872045" ma:contentTypeVersion="27" ma:contentTypeDescription="" ma:contentTypeScope="" ma:versionID="53b031377499e91aa2795fbca2e4b27f">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cbc5b47d57832d25982e7b75c9c36c78"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OCIS - Office of Continuous Improvement and Support</Accessibility_x0020_Office>
    <Accessibility_x0020_Audit_x0020_Status xmlns="3a62de7d-ba57-4f43-9dae-9623ba637be0">OK</Accessibility_x0020_Audit_x0020_Status>
    <Accessibility_x0020_Audience xmlns="3a62de7d-ba57-4f43-9dae-9623ba637be0">District</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2022-11-09T05:00:00+00:00</Accessibility_x0020_Audit_x0020_Dat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2022-11-09T05:00:00+00:00</Publication_x0020_Date>
    <Audience1 xmlns="3a62de7d-ba57-4f43-9dae-9623ba637be0">
      <Value>1</Value>
      <Value>2</Value>
      <Value>3</Value>
      <Value>4</Value>
      <Value>5</Value>
      <Value>6</Value>
      <Value>7</Value>
      <Value>8</Value>
      <Value>9</Value>
      <Value>10</Value>
    </Audience1>
    <_dlc_DocId xmlns="3a62de7d-ba57-4f43-9dae-9623ba637be0">KYED-449-55</_dlc_DocId>
    <_dlc_DocIdUrl xmlns="3a62de7d-ba57-4f43-9dae-9623ba637be0">
      <Url>https://www.education.ky.gov/school/focschls/_layouts/15/DocIdRedir.aspx?ID=KYED-449-55</Url>
      <Description>KYED-449-55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F61AC08-024B-4208-8FAC-EC61F4BD8F12}"/>
</file>

<file path=customXml/itemProps2.xml><?xml version="1.0" encoding="utf-8"?>
<ds:datastoreItem xmlns:ds="http://schemas.openxmlformats.org/officeDocument/2006/customXml" ds:itemID="{EE93F030-7086-4C81-80EB-0FE0FC6A787D}">
  <ds:schemaRefs>
    <ds:schemaRef ds:uri="http://schemas.microsoft.com/sharepoint/v3/contenttype/forms"/>
  </ds:schemaRefs>
</ds:datastoreItem>
</file>

<file path=customXml/itemProps3.xml><?xml version="1.0" encoding="utf-8"?>
<ds:datastoreItem xmlns:ds="http://schemas.openxmlformats.org/officeDocument/2006/customXml" ds:itemID="{149AC399-2E1E-4489-BD61-4BD542CFC49C}">
  <ds:schemaRefs>
    <ds:schemaRef ds:uri="http://schemas.microsoft.com/office/2006/metadata/properties"/>
    <ds:schemaRef ds:uri="9096a012-896d-46f3-9bab-b92ca5b7ce37"/>
    <ds:schemaRef ds:uri="http://purl.org/dc/elements/1.1/"/>
    <ds:schemaRef ds:uri="http://schemas.microsoft.com/office/2006/documentManagement/types"/>
    <ds:schemaRef ds:uri="http://schemas.microsoft.com/office/infopath/2007/PartnerControls"/>
    <ds:schemaRef ds:uri="f6c53312-d125-4f29-8ec9-347d93f774ce"/>
    <ds:schemaRef ds:uri="http://purl.org/dc/dcmitype/"/>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FF7FF350-3AED-48E1-8C5E-817E38E83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Data</vt:lpstr>
      <vt:lpstr>Summary Dashboard</vt:lpstr>
      <vt:lpstr>Demographic Dashboard</vt:lpstr>
      <vt:lpstr>Visualizations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SPMR Dashboard</dc:title>
  <dc:creator>mcourtne</dc:creator>
  <cp:lastModifiedBy>Swanson, Ruth - Division of School and Program Improve</cp:lastModifiedBy>
  <cp:lastPrinted>2021-10-08T17:05:57Z</cp:lastPrinted>
  <dcterms:created xsi:type="dcterms:W3CDTF">2020-08-10T11:30:05Z</dcterms:created>
  <dcterms:modified xsi:type="dcterms:W3CDTF">2022-12-28T18:27:10Z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0x0101001BEB557DBE01834EAB47A683706DCD5B00BF016DA02481B84EA89C9EE3B9872045</vt:lpwstr>
  </property>
  <property fmtid="{D5CDD505-2E9C-101B-9397-08002B2CF9AE}" pid="3" name="_dlc_DocIdItemGuid">
    <vt:lpwstr>e00e1f16-5d28-48d4-866e-8c30dabdde7d</vt:lpwstr>
  </property>
</Properties>
</file>