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able 4" sheetId="1" r:id="rId1"/>
    <sheet name="Sheet3" sheetId="2" r:id="rId2"/>
  </sheets>
  <externalReferences>
    <externalReference r:id="rId5"/>
  </externalReferences>
  <definedNames>
    <definedName name="Costaffout">'[1]Costaffout'!$S$4:$AA$180</definedName>
    <definedName name="InAnalStfsum">#REF!</definedName>
    <definedName name="PDpt1">#REF!</definedName>
    <definedName name="_xlnm.Print_Area" localSheetId="0">'Table 4'!$A$6:$L$185</definedName>
    <definedName name="_xlnm.Print_Titles" localSheetId="0">'Table 4'!$1:$5</definedName>
    <definedName name="SDcopd">#REF!</definedName>
    <definedName name="StaffactSAS2">#REF!</definedName>
    <definedName name="Staffsummtch">#REF!</definedName>
    <definedName name="tech162xpt1">#REF!</definedName>
    <definedName name="Techno162xpt1">#REF!</definedName>
    <definedName name="Techno162xpt12">#REF!</definedName>
    <definedName name="Techsdsum">#REF!</definedName>
    <definedName name="Totnofedexppt1b">#REF!</definedName>
  </definedNames>
  <calcPr fullCalcOnLoad="1"/>
</workbook>
</file>

<file path=xl/sharedStrings.xml><?xml version="1.0" encoding="utf-8"?>
<sst xmlns="http://schemas.openxmlformats.org/spreadsheetml/2006/main" count="216" uniqueCount="213">
  <si>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</si>
  <si>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</si>
  <si>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</si>
  <si>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</si>
  <si>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</si>
  <si>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</si>
  <si>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</si>
  <si>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</si>
  <si>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</si>
  <si>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</si>
  <si>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B/A</t>
  </si>
  <si>
    <t>E-D</t>
  </si>
  <si>
    <t>B+F</t>
  </si>
  <si>
    <t>G/A</t>
  </si>
  <si>
    <t>H-C</t>
  </si>
  <si>
    <t>(G-B)/B</t>
  </si>
  <si>
    <t>Total</t>
  </si>
  <si>
    <t>Per Pupil Non</t>
  </si>
  <si>
    <t>Total Adj. Costs</t>
  </si>
  <si>
    <t>Net Change</t>
  </si>
  <si>
    <t>New Non-Fed</t>
  </si>
  <si>
    <t>New Per Pupil</t>
  </si>
  <si>
    <t>Per Pupil</t>
  </si>
  <si>
    <t>% Change</t>
  </si>
  <si>
    <t>SD No.</t>
  </si>
  <si>
    <t>SD Name</t>
  </si>
  <si>
    <t>Enroll.</t>
  </si>
  <si>
    <t>Non-Fed. Expend.</t>
  </si>
  <si>
    <t>Fed. Expend.</t>
  </si>
  <si>
    <t>of SOA Model</t>
  </si>
  <si>
    <t>in Costs</t>
  </si>
  <si>
    <t>Total Expend.</t>
  </si>
  <si>
    <t>Tot. Expend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</si>
  <si>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</si>
  <si>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</si>
  <si>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</si>
  <si>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</si>
  <si>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</si>
  <si>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</si>
  <si>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</si>
  <si>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</si>
  <si>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</si>
  <si>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</si>
  <si>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</si>
  <si>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</si>
  <si>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</si>
  <si>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</si>
  <si>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</si>
  <si>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</si>
  <si>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</si>
  <si>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</si>
  <si>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</si>
  <si>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</si>
  <si>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</si>
  <si>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</si>
  <si>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</si>
  <si>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</si>
  <si>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</si>
  <si>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</si>
  <si>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</si>
  <si>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</si>
  <si>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</si>
  <si>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</si>
  <si>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</si>
  <si>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</si>
  <si>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</si>
  <si>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</si>
  <si>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</si>
  <si>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</si>
  <si>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</si>
  <si>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</si>
  <si>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</si>
  <si>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</si>
  <si>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</si>
  <si>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</si>
  <si>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</si>
  <si>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</si>
  <si>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</si>
  <si>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</si>
  <si>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</si>
  <si>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</si>
  <si>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</si>
  <si>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</si>
  <si>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</si>
  <si>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</si>
  <si>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</si>
  <si>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</si>
  <si>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</si>
  <si>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</si>
  <si>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</si>
  <si>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</si>
  <si>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</si>
  <si>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</si>
  <si>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</si>
  <si>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</si>
  <si>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</si>
  <si>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</si>
  <si>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</si>
  <si>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</si>
  <si>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</si>
  <si>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</si>
  <si>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</si>
  <si>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</si>
  <si>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</si>
  <si>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</si>
  <si>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</si>
  <si>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</si>
  <si>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</si>
  <si>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</si>
  <si>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Harrodsburg Independent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</si>
  <si>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</si>
  <si>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</si>
  <si>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</si>
  <si>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</si>
  <si>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</si>
  <si>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</si>
  <si>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</si>
  <si>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</si>
  <si>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</si>
  <si>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</si>
  <si>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</si>
  <si>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</si>
  <si>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</si>
  <si>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</si>
  <si>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</si>
  <si>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</si>
  <si>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</si>
  <si>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</si>
  <si>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</si>
  <si>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</si>
  <si>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</si>
  <si>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</si>
  <si>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</si>
  <si>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</si>
  <si>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</si>
  <si>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</si>
  <si>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</si>
  <si>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</si>
  <si>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</si>
  <si>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</si>
  <si>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</si>
  <si>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</si>
  <si>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</si>
  <si>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</si>
  <si>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</si>
  <si>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</si>
  <si>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</si>
  <si>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</si>
  <si>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</si>
  <si>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</si>
  <si>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</si>
  <si>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</si>
  <si>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</si>
  <si>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</si>
  <si>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Monticello Independent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</si>
  <si>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</si>
  <si>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</si>
  <si>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</si>
  <si>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</si>
  <si>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</si>
  <si>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</si>
  <si>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</si>
  <si>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</si>
  <si>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</si>
  <si>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</si>
  <si>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</si>
  <si>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</si>
  <si>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</si>
  <si>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</si>
  <si>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</si>
  <si>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</si>
  <si>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</si>
  <si>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</si>
  <si>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</si>
  <si>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</si>
  <si>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Providence Independent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</si>
  <si>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</si>
  <si>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</si>
  <si>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</si>
  <si>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</si>
  <si>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</si>
  <si>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</si>
  <si>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</si>
  <si>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</si>
  <si>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</si>
  <si>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</si>
  <si>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</si>
  <si>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Silver Grove Independent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</si>
  <si>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</si>
  <si>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</si>
  <si>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</si>
  <si>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</si>
  <si>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</si>
  <si>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</si>
  <si>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</si>
  <si>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</si>
  <si>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</si>
  <si>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</si>
  <si>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</si>
  <si>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</si>
  <si>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</si>
  <si>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</si>
  <si>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West Point Independent</t>
  </si>
  <si>
    <t>Whitley County</t>
  </si>
  <si>
    <t>Williamsburg Independent</t>
  </si>
  <si>
    <t>Williamstown Independent</t>
  </si>
  <si>
    <t>Wolfe County</t>
  </si>
  <si>
    <t>Woodford County</t>
  </si>
  <si>
    <t>State Total</t>
  </si>
  <si>
    <t>SD summary of final state of the art model adequacy analysis.  Includes total non-federal current expenditures by SD, reallocateable staff and non-staff expenditures, estimated expenditures</t>
  </si>
  <si>
    <t>under the SOA model, and the absolute and percent difference.</t>
  </si>
  <si>
    <t>Current Core</t>
  </si>
  <si>
    <t>Educational Expend.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</si>
</sst>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8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44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0" xfId="59" applyNumberFormat="1" applyAlignment="1">
      <alignment/>
    </xf>
    <xf numFmtId="165" fontId="0" fillId="0" borderId="0" xfId="0" applyNumberFormat="1" applyAlignment="1">
      <alignment/>
    </xf>
    <xf numFmtId="0" fontId="2" fillId="0" borderId="12" xfId="56" applyFont="1" applyFill="1" applyBorder="1" applyAlignment="1">
      <alignment horizontal="right" wrapText="1"/>
      <protection/>
    </xf>
    <xf numFmtId="9" fontId="0" fillId="0" borderId="0" xfId="59" applyAlignment="1">
      <alignment/>
    </xf>
    <xf numFmtId="165" fontId="0" fillId="0" borderId="13" xfId="0" applyNumberFormat="1" applyBorder="1" applyAlignment="1">
      <alignment/>
    </xf>
    <xf numFmtId="0" fontId="2" fillId="0" borderId="14" xfId="56" applyFont="1" applyFill="1" applyBorder="1" applyAlignment="1">
      <alignment horizontal="right" wrapText="1"/>
      <protection/>
    </xf>
    <xf numFmtId="0" fontId="2" fillId="0" borderId="14" xfId="55" applyFont="1" applyFill="1" applyBorder="1" applyAlignment="1">
      <alignment horizontal="right" wrapText="1"/>
      <protection/>
    </xf>
    <xf numFmtId="164" fontId="0" fillId="0" borderId="0" xfId="42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rt2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rkf\OPF\Kentuckyadeq\Data\Adjust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affout"/>
      <sheetName val="Schfedstfoutold"/>
      <sheetName val="Master"/>
      <sheetName val="Prekfte"/>
      <sheetName val="COstaff1"/>
      <sheetName val="COStaffsum"/>
      <sheetName val="FedSchstaff1212"/>
      <sheetName val="Schfedstfouta"/>
    </sheetNames>
    <sheetDataSet>
      <sheetData sheetId="0">
        <row r="4">
          <cell r="S4" t="str">
            <v>distno</v>
          </cell>
          <cell r="T4" t="str">
            <v>SumOfADcomp</v>
          </cell>
          <cell r="U4" t="str">
            <v>SumOfADfte</v>
          </cell>
          <cell r="V4" t="str">
            <v>SumOfTEcomp</v>
          </cell>
          <cell r="W4" t="str">
            <v>SumOfTEfte</v>
          </cell>
          <cell r="X4" t="str">
            <v>SumOfSEcomp</v>
          </cell>
          <cell r="Y4" t="str">
            <v>SumOfSEfte</v>
          </cell>
          <cell r="Z4" t="str">
            <v>SumOfSScomp</v>
          </cell>
          <cell r="AA4" t="str">
            <v>SumOfSSfte</v>
          </cell>
        </row>
        <row r="5">
          <cell r="S5">
            <v>1</v>
          </cell>
          <cell r="T5">
            <v>0</v>
          </cell>
          <cell r="U5">
            <v>0</v>
          </cell>
          <cell r="V5">
            <v>54528.9881</v>
          </cell>
          <cell r="W5">
            <v>1.5404</v>
          </cell>
          <cell r="X5">
            <v>19658.0793</v>
          </cell>
          <cell r="Y5">
            <v>0.4</v>
          </cell>
          <cell r="Z5">
            <v>45235.705</v>
          </cell>
          <cell r="AA5">
            <v>1</v>
          </cell>
        </row>
        <row r="6">
          <cell r="S6">
            <v>5</v>
          </cell>
          <cell r="T6">
            <v>0</v>
          </cell>
          <cell r="U6">
            <v>0</v>
          </cell>
          <cell r="V6">
            <v>52251.1295</v>
          </cell>
          <cell r="W6">
            <v>1</v>
          </cell>
          <cell r="X6">
            <v>0</v>
          </cell>
          <cell r="Y6">
            <v>0</v>
          </cell>
          <cell r="Z6">
            <v>60632.4256</v>
          </cell>
          <cell r="AA6">
            <v>1</v>
          </cell>
        </row>
        <row r="7">
          <cell r="S7">
            <v>6</v>
          </cell>
          <cell r="T7">
            <v>0</v>
          </cell>
          <cell r="U7">
            <v>0</v>
          </cell>
          <cell r="V7">
            <v>157299.0067</v>
          </cell>
          <cell r="W7">
            <v>3</v>
          </cell>
          <cell r="X7">
            <v>97695.3293</v>
          </cell>
          <cell r="Y7">
            <v>2</v>
          </cell>
          <cell r="Z7">
            <v>62617.6132</v>
          </cell>
          <cell r="AA7">
            <v>1</v>
          </cell>
        </row>
        <row r="8">
          <cell r="S8">
            <v>11</v>
          </cell>
          <cell r="T8">
            <v>141967.8031</v>
          </cell>
          <cell r="U8">
            <v>2</v>
          </cell>
          <cell r="V8">
            <v>59692.444</v>
          </cell>
          <cell r="W8">
            <v>1.5</v>
          </cell>
          <cell r="X8">
            <v>0</v>
          </cell>
          <cell r="Y8">
            <v>0</v>
          </cell>
          <cell r="Z8">
            <v>95230.6619</v>
          </cell>
          <cell r="AA8">
            <v>2</v>
          </cell>
        </row>
        <row r="9">
          <cell r="S9">
            <v>12</v>
          </cell>
          <cell r="T9">
            <v>34273.7529</v>
          </cell>
          <cell r="U9">
            <v>0.5</v>
          </cell>
          <cell r="V9">
            <v>141681.4697</v>
          </cell>
          <cell r="W9">
            <v>3.1</v>
          </cell>
          <cell r="X9">
            <v>0</v>
          </cell>
          <cell r="Y9">
            <v>0</v>
          </cell>
          <cell r="Z9">
            <v>132627.3173</v>
          </cell>
          <cell r="AA9">
            <v>4</v>
          </cell>
        </row>
        <row r="10">
          <cell r="S10">
            <v>13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6399.9696</v>
          </cell>
          <cell r="AA10">
            <v>0.1805</v>
          </cell>
        </row>
        <row r="11">
          <cell r="S11">
            <v>15</v>
          </cell>
          <cell r="T11">
            <v>0</v>
          </cell>
          <cell r="U11">
            <v>0</v>
          </cell>
          <cell r="V11">
            <v>52422.0514</v>
          </cell>
          <cell r="W11">
            <v>1.13</v>
          </cell>
          <cell r="X11">
            <v>451594.9257</v>
          </cell>
          <cell r="Y11">
            <v>12</v>
          </cell>
          <cell r="Z11">
            <v>36517.6062</v>
          </cell>
          <cell r="AA11">
            <v>1.4228571428571</v>
          </cell>
        </row>
        <row r="12">
          <cell r="S12">
            <v>16</v>
          </cell>
          <cell r="T12">
            <v>0</v>
          </cell>
          <cell r="U12">
            <v>0</v>
          </cell>
          <cell r="V12">
            <v>97145.8596</v>
          </cell>
          <cell r="W12">
            <v>2.25</v>
          </cell>
          <cell r="X12">
            <v>62853.7867</v>
          </cell>
          <cell r="Y12">
            <v>1.8541</v>
          </cell>
          <cell r="Z12">
            <v>58490.3449</v>
          </cell>
          <cell r="AA12">
            <v>1</v>
          </cell>
        </row>
        <row r="13">
          <cell r="S13">
            <v>17</v>
          </cell>
          <cell r="T13">
            <v>73156.8299</v>
          </cell>
          <cell r="U13">
            <v>1</v>
          </cell>
          <cell r="V13">
            <v>182525.4678</v>
          </cell>
          <cell r="W13">
            <v>4</v>
          </cell>
          <cell r="X13">
            <v>90946.5685</v>
          </cell>
          <cell r="Y13">
            <v>2</v>
          </cell>
          <cell r="Z13">
            <v>47405.5247</v>
          </cell>
          <cell r="AA13">
            <v>1</v>
          </cell>
        </row>
        <row r="14">
          <cell r="S14">
            <v>21</v>
          </cell>
          <cell r="T14">
            <v>0</v>
          </cell>
          <cell r="U14">
            <v>0</v>
          </cell>
          <cell r="V14">
            <v>683508.5179</v>
          </cell>
          <cell r="W14">
            <v>17.83</v>
          </cell>
          <cell r="X14">
            <v>0</v>
          </cell>
          <cell r="Y14">
            <v>0</v>
          </cell>
          <cell r="Z14">
            <v>154475.4751</v>
          </cell>
          <cell r="AA14">
            <v>3.9693666666666</v>
          </cell>
        </row>
        <row r="15">
          <cell r="S15">
            <v>25</v>
          </cell>
          <cell r="T15">
            <v>0</v>
          </cell>
          <cell r="U15">
            <v>0</v>
          </cell>
          <cell r="V15">
            <v>411495.1681</v>
          </cell>
          <cell r="W15">
            <v>10.4567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S16">
            <v>26</v>
          </cell>
          <cell r="T16">
            <v>0</v>
          </cell>
          <cell r="U16">
            <v>0</v>
          </cell>
          <cell r="V16">
            <v>22096.6187</v>
          </cell>
          <cell r="W16">
            <v>0.5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S17">
            <v>31</v>
          </cell>
          <cell r="T17">
            <v>0</v>
          </cell>
          <cell r="U17">
            <v>0</v>
          </cell>
          <cell r="V17">
            <v>693131.9977</v>
          </cell>
          <cell r="W17">
            <v>16.5</v>
          </cell>
          <cell r="X17">
            <v>38590.0654</v>
          </cell>
          <cell r="Y17">
            <v>1</v>
          </cell>
          <cell r="Z17">
            <v>333948.264</v>
          </cell>
          <cell r="AA17">
            <v>9</v>
          </cell>
        </row>
        <row r="18">
          <cell r="S18">
            <v>32</v>
          </cell>
          <cell r="T18">
            <v>0</v>
          </cell>
          <cell r="U18">
            <v>0</v>
          </cell>
          <cell r="V18">
            <v>5454.9271</v>
          </cell>
          <cell r="W18">
            <v>0.14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S19">
            <v>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50985.3425</v>
          </cell>
          <cell r="AA19">
            <v>1.6428571428571002</v>
          </cell>
        </row>
        <row r="20">
          <cell r="S20">
            <v>35</v>
          </cell>
          <cell r="T20">
            <v>0</v>
          </cell>
          <cell r="U20">
            <v>0</v>
          </cell>
          <cell r="V20">
            <v>608721.2245</v>
          </cell>
          <cell r="W20">
            <v>13</v>
          </cell>
          <cell r="X20">
            <v>710957.4132</v>
          </cell>
          <cell r="Y20">
            <v>16.5</v>
          </cell>
          <cell r="Z20">
            <v>233926.1099</v>
          </cell>
          <cell r="AA20">
            <v>5</v>
          </cell>
        </row>
        <row r="21">
          <cell r="S21">
            <v>41</v>
          </cell>
          <cell r="T21">
            <v>0</v>
          </cell>
          <cell r="U21">
            <v>0</v>
          </cell>
          <cell r="V21">
            <v>203820.0097</v>
          </cell>
          <cell r="W21">
            <v>4.6</v>
          </cell>
          <cell r="X21">
            <v>0</v>
          </cell>
          <cell r="Y21">
            <v>0</v>
          </cell>
          <cell r="Z21">
            <v>190273.6903</v>
          </cell>
          <cell r="AA21">
            <v>5</v>
          </cell>
        </row>
        <row r="22">
          <cell r="S22">
            <v>42</v>
          </cell>
          <cell r="T22">
            <v>0</v>
          </cell>
          <cell r="U22">
            <v>0</v>
          </cell>
          <cell r="V22">
            <v>806454.6806</v>
          </cell>
          <cell r="W22">
            <v>19.9459</v>
          </cell>
          <cell r="X22">
            <v>0</v>
          </cell>
          <cell r="Y22">
            <v>0</v>
          </cell>
          <cell r="Z22">
            <v>401665.7999</v>
          </cell>
          <cell r="AA22">
            <v>8</v>
          </cell>
        </row>
        <row r="23">
          <cell r="S23">
            <v>45</v>
          </cell>
          <cell r="T23">
            <v>69903.9983</v>
          </cell>
          <cell r="U23">
            <v>1</v>
          </cell>
          <cell r="V23">
            <v>64355.3696</v>
          </cell>
          <cell r="W23">
            <v>1</v>
          </cell>
          <cell r="X23">
            <v>164411.6216</v>
          </cell>
          <cell r="Y23">
            <v>4</v>
          </cell>
          <cell r="Z23">
            <v>90747.507</v>
          </cell>
          <cell r="AA23">
            <v>2.4547619047619</v>
          </cell>
        </row>
        <row r="24">
          <cell r="S24">
            <v>51</v>
          </cell>
          <cell r="T24">
            <v>22957.068</v>
          </cell>
          <cell r="U24">
            <v>0.3</v>
          </cell>
          <cell r="V24">
            <v>62087.9351</v>
          </cell>
          <cell r="W24">
            <v>1.3</v>
          </cell>
          <cell r="X24">
            <v>185942.533</v>
          </cell>
          <cell r="Y24">
            <v>4</v>
          </cell>
          <cell r="Z24">
            <v>155902.3889</v>
          </cell>
          <cell r="AA24">
            <v>3.48</v>
          </cell>
        </row>
        <row r="25">
          <cell r="S25">
            <v>55</v>
          </cell>
          <cell r="T25">
            <v>0</v>
          </cell>
          <cell r="U25">
            <v>0</v>
          </cell>
          <cell r="V25">
            <v>24490.2532</v>
          </cell>
          <cell r="W25">
            <v>0.9243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S26">
            <v>61</v>
          </cell>
          <cell r="T26">
            <v>0</v>
          </cell>
          <cell r="U26">
            <v>0</v>
          </cell>
          <cell r="V26">
            <v>32507.6387</v>
          </cell>
          <cell r="W26">
            <v>1</v>
          </cell>
          <cell r="X26">
            <v>122827.0105</v>
          </cell>
          <cell r="Y26">
            <v>3</v>
          </cell>
          <cell r="Z26">
            <v>54038.9122</v>
          </cell>
          <cell r="AA26">
            <v>1</v>
          </cell>
        </row>
        <row r="27">
          <cell r="S27">
            <v>65</v>
          </cell>
          <cell r="T27">
            <v>0</v>
          </cell>
          <cell r="U27">
            <v>0</v>
          </cell>
          <cell r="V27">
            <v>51167.8736</v>
          </cell>
          <cell r="W27">
            <v>1</v>
          </cell>
          <cell r="X27">
            <v>0</v>
          </cell>
          <cell r="Y27">
            <v>0</v>
          </cell>
          <cell r="Z27">
            <v>163958.956</v>
          </cell>
          <cell r="AA27">
            <v>4.6</v>
          </cell>
        </row>
        <row r="28">
          <cell r="S28">
            <v>71</v>
          </cell>
          <cell r="T28">
            <v>0</v>
          </cell>
          <cell r="U28">
            <v>0</v>
          </cell>
          <cell r="V28">
            <v>60023.9426</v>
          </cell>
          <cell r="W28">
            <v>1</v>
          </cell>
          <cell r="X28">
            <v>567389.4739</v>
          </cell>
          <cell r="Y28">
            <v>11</v>
          </cell>
          <cell r="Z28">
            <v>575427.2921</v>
          </cell>
          <cell r="AA28">
            <v>11</v>
          </cell>
        </row>
        <row r="29">
          <cell r="S29">
            <v>72</v>
          </cell>
          <cell r="T29">
            <v>60635.343</v>
          </cell>
          <cell r="U29">
            <v>1</v>
          </cell>
          <cell r="V29">
            <v>121712.9589</v>
          </cell>
          <cell r="W29">
            <v>3.43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S30">
            <v>75</v>
          </cell>
          <cell r="T30">
            <v>0</v>
          </cell>
          <cell r="U30">
            <v>0</v>
          </cell>
          <cell r="V30">
            <v>30965.4451</v>
          </cell>
          <cell r="W30">
            <v>1</v>
          </cell>
          <cell r="X30">
            <v>0</v>
          </cell>
          <cell r="Y30">
            <v>0</v>
          </cell>
          <cell r="Z30">
            <v>97928.7775</v>
          </cell>
          <cell r="AA30">
            <v>2</v>
          </cell>
        </row>
        <row r="31">
          <cell r="S31">
            <v>81</v>
          </cell>
          <cell r="T31">
            <v>0</v>
          </cell>
          <cell r="U31">
            <v>0</v>
          </cell>
          <cell r="V31">
            <v>140967.1286</v>
          </cell>
          <cell r="W31">
            <v>4</v>
          </cell>
          <cell r="X31">
            <v>71587.8839</v>
          </cell>
          <cell r="Y31">
            <v>1.5</v>
          </cell>
          <cell r="Z31">
            <v>93220.2175</v>
          </cell>
          <cell r="AA31">
            <v>2.1</v>
          </cell>
        </row>
        <row r="32">
          <cell r="S32">
            <v>85</v>
          </cell>
          <cell r="T32">
            <v>58154.6716</v>
          </cell>
          <cell r="U32">
            <v>1.081</v>
          </cell>
          <cell r="V32">
            <v>161088.4647</v>
          </cell>
          <cell r="W32">
            <v>3</v>
          </cell>
          <cell r="X32">
            <v>77358.6133</v>
          </cell>
          <cell r="Y32">
            <v>1.5405</v>
          </cell>
          <cell r="Z32">
            <v>96761.943</v>
          </cell>
          <cell r="AA32">
            <v>2</v>
          </cell>
        </row>
        <row r="33">
          <cell r="S33">
            <v>91</v>
          </cell>
          <cell r="T33">
            <v>0</v>
          </cell>
          <cell r="U33">
            <v>0</v>
          </cell>
          <cell r="V33">
            <v>126390.8105</v>
          </cell>
          <cell r="W33">
            <v>3</v>
          </cell>
          <cell r="X33">
            <v>63262.1567</v>
          </cell>
          <cell r="Y33">
            <v>1</v>
          </cell>
          <cell r="Z33">
            <v>138236.1556</v>
          </cell>
          <cell r="AA33">
            <v>3</v>
          </cell>
        </row>
        <row r="34">
          <cell r="S34">
            <v>92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25223.8018</v>
          </cell>
          <cell r="Y34">
            <v>0.5</v>
          </cell>
          <cell r="Z34">
            <v>30971.8767</v>
          </cell>
          <cell r="AA34">
            <v>1</v>
          </cell>
        </row>
        <row r="35">
          <cell r="S35">
            <v>95</v>
          </cell>
          <cell r="T35">
            <v>0</v>
          </cell>
          <cell r="U35">
            <v>0</v>
          </cell>
          <cell r="V35">
            <v>113512.0787</v>
          </cell>
          <cell r="W35">
            <v>2.4717000000000002</v>
          </cell>
          <cell r="X35">
            <v>0</v>
          </cell>
          <cell r="Y35">
            <v>0</v>
          </cell>
          <cell r="Z35">
            <v>54113.5851</v>
          </cell>
          <cell r="AA35">
            <v>2</v>
          </cell>
        </row>
        <row r="36">
          <cell r="S36">
            <v>101</v>
          </cell>
          <cell r="T36">
            <v>76395.0164</v>
          </cell>
          <cell r="U36">
            <v>1</v>
          </cell>
          <cell r="V36">
            <v>183609.2617</v>
          </cell>
          <cell r="W36">
            <v>3</v>
          </cell>
          <cell r="X36">
            <v>95526.8653</v>
          </cell>
          <cell r="Y36">
            <v>2</v>
          </cell>
          <cell r="Z36">
            <v>81418.8377</v>
          </cell>
          <cell r="AA36">
            <v>1.9</v>
          </cell>
        </row>
        <row r="37">
          <cell r="S37">
            <v>105</v>
          </cell>
          <cell r="T37">
            <v>33604.5133</v>
          </cell>
          <cell r="U37">
            <v>0.5</v>
          </cell>
          <cell r="V37">
            <v>107305.5817</v>
          </cell>
          <cell r="W37">
            <v>2.5</v>
          </cell>
          <cell r="X37">
            <v>0</v>
          </cell>
          <cell r="Y37">
            <v>0</v>
          </cell>
          <cell r="Z37">
            <v>153739.4862</v>
          </cell>
          <cell r="AA37">
            <v>3.588866</v>
          </cell>
        </row>
        <row r="38">
          <cell r="S38">
            <v>111</v>
          </cell>
          <cell r="T38">
            <v>0</v>
          </cell>
          <cell r="U38">
            <v>0</v>
          </cell>
          <cell r="V38">
            <v>40512.402</v>
          </cell>
          <cell r="W38">
            <v>1</v>
          </cell>
          <cell r="X38">
            <v>0</v>
          </cell>
          <cell r="Y38">
            <v>0</v>
          </cell>
          <cell r="Z38">
            <v>39009.0918</v>
          </cell>
          <cell r="AA38">
            <v>1</v>
          </cell>
        </row>
        <row r="39">
          <cell r="S39">
            <v>113</v>
          </cell>
          <cell r="T39">
            <v>21883.8618</v>
          </cell>
          <cell r="U39">
            <v>0.5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S40">
            <v>115</v>
          </cell>
          <cell r="T40">
            <v>46182.3094</v>
          </cell>
          <cell r="U40">
            <v>1</v>
          </cell>
          <cell r="V40">
            <v>746312.2215</v>
          </cell>
          <cell r="W40">
            <v>15.603100000000001</v>
          </cell>
          <cell r="X40">
            <v>38665.205</v>
          </cell>
          <cell r="Y40">
            <v>1</v>
          </cell>
          <cell r="Z40">
            <v>365100.8123</v>
          </cell>
          <cell r="AA40">
            <v>9.4095238095237</v>
          </cell>
        </row>
        <row r="41">
          <cell r="S41">
            <v>121</v>
          </cell>
          <cell r="T41">
            <v>0</v>
          </cell>
          <cell r="U41">
            <v>0</v>
          </cell>
          <cell r="V41">
            <v>104028.8393</v>
          </cell>
          <cell r="W41">
            <v>2</v>
          </cell>
          <cell r="X41">
            <v>201317.6135</v>
          </cell>
          <cell r="Y41">
            <v>4.9</v>
          </cell>
          <cell r="Z41">
            <v>150149.808</v>
          </cell>
          <cell r="AA41">
            <v>3.5</v>
          </cell>
        </row>
        <row r="42">
          <cell r="S42">
            <v>125</v>
          </cell>
          <cell r="T42">
            <v>0</v>
          </cell>
          <cell r="U42">
            <v>0</v>
          </cell>
          <cell r="V42">
            <v>400899.1727</v>
          </cell>
          <cell r="W42">
            <v>9.6</v>
          </cell>
          <cell r="X42">
            <v>181434.6753</v>
          </cell>
          <cell r="Y42">
            <v>4</v>
          </cell>
          <cell r="Z42">
            <v>392542.5953</v>
          </cell>
          <cell r="AA42">
            <v>8.1473142857142</v>
          </cell>
        </row>
        <row r="43">
          <cell r="S43">
            <v>131</v>
          </cell>
          <cell r="T43">
            <v>0</v>
          </cell>
          <cell r="U43">
            <v>0</v>
          </cell>
          <cell r="V43">
            <v>119201.4402</v>
          </cell>
          <cell r="W43">
            <v>2.5</v>
          </cell>
          <cell r="X43">
            <v>65509.52</v>
          </cell>
          <cell r="Y43">
            <v>2</v>
          </cell>
          <cell r="Z43">
            <v>166235.4871</v>
          </cell>
          <cell r="AA43">
            <v>3</v>
          </cell>
        </row>
        <row r="44">
          <cell r="S44">
            <v>132</v>
          </cell>
          <cell r="T44">
            <v>0</v>
          </cell>
          <cell r="U44">
            <v>0</v>
          </cell>
          <cell r="V44">
            <v>74861.831</v>
          </cell>
          <cell r="W44">
            <v>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S45">
            <v>133</v>
          </cell>
          <cell r="T45">
            <v>0</v>
          </cell>
          <cell r="U45">
            <v>0</v>
          </cell>
          <cell r="V45">
            <v>195743.6698</v>
          </cell>
          <cell r="W45">
            <v>5</v>
          </cell>
          <cell r="X45">
            <v>64766.9597</v>
          </cell>
          <cell r="Y45">
            <v>1</v>
          </cell>
          <cell r="Z45">
            <v>51026.3312</v>
          </cell>
          <cell r="AA45">
            <v>1</v>
          </cell>
        </row>
        <row r="46">
          <cell r="S46">
            <v>134</v>
          </cell>
          <cell r="T46">
            <v>0</v>
          </cell>
          <cell r="U46">
            <v>0</v>
          </cell>
          <cell r="V46">
            <v>581403.8236</v>
          </cell>
          <cell r="W46">
            <v>13.9513</v>
          </cell>
          <cell r="X46">
            <v>61317.8024</v>
          </cell>
          <cell r="Y46">
            <v>1.5</v>
          </cell>
          <cell r="Z46">
            <v>276415.8118</v>
          </cell>
          <cell r="AA46">
            <v>7.8615333333333</v>
          </cell>
        </row>
        <row r="47">
          <cell r="S47">
            <v>135</v>
          </cell>
          <cell r="T47">
            <v>0</v>
          </cell>
          <cell r="U47">
            <v>0</v>
          </cell>
          <cell r="V47">
            <v>507269.2602</v>
          </cell>
          <cell r="W47">
            <v>12</v>
          </cell>
          <cell r="X47">
            <v>127968.4383</v>
          </cell>
          <cell r="Y47">
            <v>2.5</v>
          </cell>
          <cell r="Z47">
            <v>41242.4732</v>
          </cell>
          <cell r="AA47">
            <v>1.09</v>
          </cell>
        </row>
        <row r="48">
          <cell r="S48">
            <v>141</v>
          </cell>
          <cell r="T48">
            <v>0</v>
          </cell>
          <cell r="U48">
            <v>0</v>
          </cell>
          <cell r="V48">
            <v>72506.7268</v>
          </cell>
          <cell r="W48">
            <v>1.8162</v>
          </cell>
          <cell r="X48">
            <v>0</v>
          </cell>
          <cell r="Y48">
            <v>0</v>
          </cell>
          <cell r="Z48">
            <v>26995.7973</v>
          </cell>
          <cell r="AA48">
            <v>0.5405</v>
          </cell>
        </row>
        <row r="49">
          <cell r="S49">
            <v>143</v>
          </cell>
          <cell r="T49">
            <v>0</v>
          </cell>
          <cell r="U49">
            <v>0</v>
          </cell>
          <cell r="V49">
            <v>108688.1349</v>
          </cell>
          <cell r="W49">
            <v>3</v>
          </cell>
          <cell r="X49">
            <v>70128.8931</v>
          </cell>
          <cell r="Y49">
            <v>2</v>
          </cell>
          <cell r="Z49">
            <v>93665.2447</v>
          </cell>
          <cell r="AA49">
            <v>1.9</v>
          </cell>
        </row>
        <row r="50">
          <cell r="S50">
            <v>145</v>
          </cell>
          <cell r="T50">
            <v>0</v>
          </cell>
          <cell r="U50">
            <v>0</v>
          </cell>
          <cell r="V50">
            <v>168661.8185</v>
          </cell>
          <cell r="W50">
            <v>3.4</v>
          </cell>
          <cell r="X50">
            <v>340384.3177</v>
          </cell>
          <cell r="Y50">
            <v>7.407</v>
          </cell>
          <cell r="Z50">
            <v>225595.8722</v>
          </cell>
          <cell r="AA50">
            <v>5</v>
          </cell>
        </row>
        <row r="51">
          <cell r="S51">
            <v>146</v>
          </cell>
          <cell r="T51">
            <v>69594.1856</v>
          </cell>
          <cell r="U51">
            <v>1.25</v>
          </cell>
          <cell r="V51">
            <v>30200.4205</v>
          </cell>
          <cell r="W51">
            <v>0.98915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S52">
            <v>147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78111.1627</v>
          </cell>
          <cell r="AA52">
            <v>1.89</v>
          </cell>
        </row>
        <row r="53">
          <cell r="S53">
            <v>149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10042.6695</v>
          </cell>
          <cell r="AA53">
            <v>0.2</v>
          </cell>
        </row>
        <row r="54">
          <cell r="S54">
            <v>151</v>
          </cell>
          <cell r="T54">
            <v>0</v>
          </cell>
          <cell r="U54">
            <v>0</v>
          </cell>
          <cell r="V54">
            <v>51036.8906</v>
          </cell>
          <cell r="W54">
            <v>1.5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S55">
            <v>152</v>
          </cell>
          <cell r="T55">
            <v>0</v>
          </cell>
          <cell r="U55">
            <v>0</v>
          </cell>
          <cell r="V55">
            <v>242051.0104</v>
          </cell>
          <cell r="W55">
            <v>5</v>
          </cell>
          <cell r="X55">
            <v>35891.9882</v>
          </cell>
          <cell r="Y55">
            <v>1</v>
          </cell>
          <cell r="Z55">
            <v>45299.2469</v>
          </cell>
          <cell r="AA55">
            <v>1</v>
          </cell>
        </row>
        <row r="56">
          <cell r="S56">
            <v>155</v>
          </cell>
          <cell r="T56">
            <v>0</v>
          </cell>
          <cell r="U56">
            <v>0</v>
          </cell>
          <cell r="V56">
            <v>57380.7859</v>
          </cell>
          <cell r="W56">
            <v>1</v>
          </cell>
          <cell r="X56">
            <v>0</v>
          </cell>
          <cell r="Y56">
            <v>0</v>
          </cell>
          <cell r="Z56">
            <v>27381.5404</v>
          </cell>
          <cell r="AA56">
            <v>1</v>
          </cell>
        </row>
        <row r="57">
          <cell r="S57">
            <v>156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S58">
            <v>157</v>
          </cell>
          <cell r="T58">
            <v>0</v>
          </cell>
          <cell r="U58">
            <v>0</v>
          </cell>
          <cell r="V58">
            <v>158678.8897</v>
          </cell>
          <cell r="W58">
            <v>3.7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S59">
            <v>161</v>
          </cell>
          <cell r="T59">
            <v>0</v>
          </cell>
          <cell r="U59">
            <v>0</v>
          </cell>
          <cell r="V59">
            <v>123775.8693</v>
          </cell>
          <cell r="W59">
            <v>2.8</v>
          </cell>
          <cell r="X59">
            <v>19973.697</v>
          </cell>
          <cell r="Y59">
            <v>0.4</v>
          </cell>
          <cell r="Z59">
            <v>46721.3391</v>
          </cell>
          <cell r="AA59">
            <v>1</v>
          </cell>
        </row>
        <row r="60">
          <cell r="S60">
            <v>162</v>
          </cell>
          <cell r="T60">
            <v>0</v>
          </cell>
          <cell r="U60">
            <v>0</v>
          </cell>
          <cell r="V60">
            <v>5611.9789</v>
          </cell>
          <cell r="W60">
            <v>0.1491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S61">
            <v>165</v>
          </cell>
          <cell r="T61">
            <v>0</v>
          </cell>
          <cell r="U61">
            <v>0</v>
          </cell>
          <cell r="V61">
            <v>2064407.6811</v>
          </cell>
          <cell r="W61">
            <v>36.56989</v>
          </cell>
          <cell r="X61">
            <v>1669660.8892</v>
          </cell>
          <cell r="Y61">
            <v>30.44</v>
          </cell>
          <cell r="Z61">
            <v>1608731.7414</v>
          </cell>
          <cell r="AA61">
            <v>32.4015</v>
          </cell>
        </row>
        <row r="62">
          <cell r="S62">
            <v>171</v>
          </cell>
          <cell r="T62">
            <v>0</v>
          </cell>
          <cell r="U62">
            <v>0</v>
          </cell>
          <cell r="V62">
            <v>150713.415</v>
          </cell>
          <cell r="W62">
            <v>4.3</v>
          </cell>
          <cell r="X62">
            <v>87995.3086</v>
          </cell>
          <cell r="Y62">
            <v>3</v>
          </cell>
          <cell r="Z62">
            <v>3791.8361</v>
          </cell>
          <cell r="AA62">
            <v>0.0744</v>
          </cell>
        </row>
        <row r="63">
          <cell r="S63">
            <v>175</v>
          </cell>
          <cell r="T63">
            <v>0</v>
          </cell>
          <cell r="U63">
            <v>0</v>
          </cell>
          <cell r="V63">
            <v>412443.2561</v>
          </cell>
          <cell r="W63">
            <v>8</v>
          </cell>
          <cell r="X63">
            <v>124343.2401</v>
          </cell>
          <cell r="Y63">
            <v>2</v>
          </cell>
          <cell r="Z63">
            <v>146469.8564</v>
          </cell>
          <cell r="AA63">
            <v>6</v>
          </cell>
        </row>
        <row r="64">
          <cell r="S64">
            <v>176</v>
          </cell>
          <cell r="T64">
            <v>0</v>
          </cell>
          <cell r="U64">
            <v>0</v>
          </cell>
          <cell r="V64">
            <v>130982.6291</v>
          </cell>
          <cell r="W64">
            <v>2.8895</v>
          </cell>
          <cell r="X64">
            <v>17903.9027</v>
          </cell>
          <cell r="Y64">
            <v>0.5</v>
          </cell>
          <cell r="Z64">
            <v>0</v>
          </cell>
          <cell r="AA64">
            <v>0</v>
          </cell>
        </row>
        <row r="65">
          <cell r="S65">
            <v>177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29013.1127</v>
          </cell>
          <cell r="AA65">
            <v>1</v>
          </cell>
        </row>
        <row r="66">
          <cell r="S66">
            <v>181</v>
          </cell>
          <cell r="T66">
            <v>0</v>
          </cell>
          <cell r="U66">
            <v>0</v>
          </cell>
          <cell r="V66">
            <v>27542.5847</v>
          </cell>
          <cell r="W66">
            <v>1</v>
          </cell>
          <cell r="X66">
            <v>327811.2379</v>
          </cell>
          <cell r="Y66">
            <v>7</v>
          </cell>
          <cell r="Z66">
            <v>246843.8416</v>
          </cell>
          <cell r="AA66">
            <v>5</v>
          </cell>
        </row>
        <row r="67">
          <cell r="S67">
            <v>185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10723.5324</v>
          </cell>
          <cell r="AA67">
            <v>0.96</v>
          </cell>
        </row>
        <row r="68">
          <cell r="S68">
            <v>186</v>
          </cell>
          <cell r="T68">
            <v>0</v>
          </cell>
          <cell r="U68">
            <v>0</v>
          </cell>
          <cell r="V68">
            <v>110142.0199</v>
          </cell>
          <cell r="W68">
            <v>2.7028</v>
          </cell>
          <cell r="X68">
            <v>180497.5489</v>
          </cell>
          <cell r="Y68">
            <v>4.5</v>
          </cell>
          <cell r="Z68">
            <v>25281.0282</v>
          </cell>
          <cell r="AA68">
            <v>0.5</v>
          </cell>
        </row>
        <row r="69">
          <cell r="S69">
            <v>191</v>
          </cell>
          <cell r="T69">
            <v>25530.6791</v>
          </cell>
          <cell r="U69">
            <v>0.5405</v>
          </cell>
          <cell r="V69">
            <v>180584.0552</v>
          </cell>
          <cell r="W69">
            <v>5.5</v>
          </cell>
          <cell r="X69">
            <v>0</v>
          </cell>
          <cell r="Y69">
            <v>0</v>
          </cell>
          <cell r="Z69">
            <v>40031.2598</v>
          </cell>
          <cell r="AA69">
            <v>0.9459</v>
          </cell>
        </row>
        <row r="70">
          <cell r="S70">
            <v>195</v>
          </cell>
          <cell r="T70">
            <v>0</v>
          </cell>
          <cell r="U70">
            <v>0</v>
          </cell>
          <cell r="V70">
            <v>65898.994</v>
          </cell>
          <cell r="W70">
            <v>1.6785</v>
          </cell>
          <cell r="X70">
            <v>101027.5575</v>
          </cell>
          <cell r="Y70">
            <v>2</v>
          </cell>
          <cell r="Z70">
            <v>91613.318</v>
          </cell>
          <cell r="AA70">
            <v>2.8066666666666</v>
          </cell>
        </row>
        <row r="71">
          <cell r="S71">
            <v>197</v>
          </cell>
          <cell r="T71">
            <v>0</v>
          </cell>
          <cell r="U71">
            <v>0</v>
          </cell>
          <cell r="V71">
            <v>62593.6053</v>
          </cell>
          <cell r="W71">
            <v>1.5404</v>
          </cell>
          <cell r="X71">
            <v>0</v>
          </cell>
          <cell r="Y71">
            <v>0</v>
          </cell>
          <cell r="Z71">
            <v>140400.7168</v>
          </cell>
          <cell r="AA71">
            <v>3</v>
          </cell>
        </row>
        <row r="72">
          <cell r="S72">
            <v>201</v>
          </cell>
          <cell r="T72">
            <v>0</v>
          </cell>
          <cell r="U72">
            <v>0</v>
          </cell>
          <cell r="V72">
            <v>132095.3761</v>
          </cell>
          <cell r="W72">
            <v>2.9</v>
          </cell>
          <cell r="X72">
            <v>59448.2635</v>
          </cell>
          <cell r="Y72">
            <v>1</v>
          </cell>
          <cell r="Z72">
            <v>88940.0289</v>
          </cell>
          <cell r="AA72">
            <v>2</v>
          </cell>
        </row>
        <row r="73">
          <cell r="S73">
            <v>205</v>
          </cell>
          <cell r="T73">
            <v>0</v>
          </cell>
          <cell r="U73">
            <v>0</v>
          </cell>
          <cell r="V73">
            <v>311964.7999</v>
          </cell>
          <cell r="W73">
            <v>8.8054</v>
          </cell>
          <cell r="X73">
            <v>31541.2875</v>
          </cell>
          <cell r="Y73">
            <v>0.8</v>
          </cell>
          <cell r="Z73">
            <v>0</v>
          </cell>
          <cell r="AA73">
            <v>0</v>
          </cell>
        </row>
        <row r="74">
          <cell r="S74">
            <v>211</v>
          </cell>
          <cell r="T74">
            <v>0</v>
          </cell>
          <cell r="U74">
            <v>0</v>
          </cell>
          <cell r="V74">
            <v>47878.4375</v>
          </cell>
          <cell r="W74">
            <v>1</v>
          </cell>
          <cell r="X74">
            <v>91303.3636</v>
          </cell>
          <cell r="Y74">
            <v>2</v>
          </cell>
          <cell r="Z74">
            <v>0</v>
          </cell>
          <cell r="AA74">
            <v>0</v>
          </cell>
        </row>
        <row r="75">
          <cell r="S75">
            <v>215</v>
          </cell>
          <cell r="T75">
            <v>0</v>
          </cell>
          <cell r="U75">
            <v>0</v>
          </cell>
          <cell r="V75">
            <v>70909.885</v>
          </cell>
          <cell r="W75">
            <v>2</v>
          </cell>
          <cell r="X75">
            <v>33211.6914</v>
          </cell>
          <cell r="Y75">
            <v>1</v>
          </cell>
          <cell r="Z75">
            <v>21307.5502</v>
          </cell>
          <cell r="AA75">
            <v>1</v>
          </cell>
        </row>
        <row r="76">
          <cell r="S76">
            <v>221</v>
          </cell>
          <cell r="T76">
            <v>0</v>
          </cell>
          <cell r="U76">
            <v>0</v>
          </cell>
          <cell r="V76">
            <v>58579.1795</v>
          </cell>
          <cell r="W76">
            <v>1</v>
          </cell>
          <cell r="X76">
            <v>0</v>
          </cell>
          <cell r="Y76">
            <v>0</v>
          </cell>
          <cell r="Z76">
            <v>61669.5121</v>
          </cell>
          <cell r="AA76">
            <v>2</v>
          </cell>
        </row>
        <row r="77">
          <cell r="S77">
            <v>225</v>
          </cell>
          <cell r="T77">
            <v>0</v>
          </cell>
          <cell r="U77">
            <v>0</v>
          </cell>
          <cell r="V77">
            <v>119576.8882</v>
          </cell>
          <cell r="W77">
            <v>3.55</v>
          </cell>
          <cell r="X77">
            <v>0</v>
          </cell>
          <cell r="Y77">
            <v>0</v>
          </cell>
          <cell r="Z77">
            <v>52594.2487</v>
          </cell>
          <cell r="AA77">
            <v>1.21</v>
          </cell>
        </row>
        <row r="78">
          <cell r="S78">
            <v>231</v>
          </cell>
          <cell r="T78">
            <v>0</v>
          </cell>
          <cell r="U78">
            <v>0</v>
          </cell>
          <cell r="V78">
            <v>331900.7209</v>
          </cell>
          <cell r="W78">
            <v>6.8469999999999995</v>
          </cell>
          <cell r="X78">
            <v>210454.3605</v>
          </cell>
          <cell r="Y78">
            <v>4</v>
          </cell>
          <cell r="Z78">
            <v>611763.0334</v>
          </cell>
          <cell r="AA78">
            <v>11.913499999999999</v>
          </cell>
        </row>
        <row r="79">
          <cell r="S79">
            <v>235</v>
          </cell>
          <cell r="T79">
            <v>0</v>
          </cell>
          <cell r="U79">
            <v>0</v>
          </cell>
          <cell r="V79">
            <v>440878.6455</v>
          </cell>
          <cell r="W79">
            <v>8.908100000000001</v>
          </cell>
          <cell r="X79">
            <v>224872.5472</v>
          </cell>
          <cell r="Y79">
            <v>5</v>
          </cell>
          <cell r="Z79">
            <v>117211.2374</v>
          </cell>
          <cell r="AA79">
            <v>2</v>
          </cell>
        </row>
        <row r="80">
          <cell r="S80">
            <v>236</v>
          </cell>
          <cell r="T80">
            <v>0</v>
          </cell>
          <cell r="U80">
            <v>0</v>
          </cell>
          <cell r="V80">
            <v>64728.3582</v>
          </cell>
          <cell r="W80">
            <v>1.38</v>
          </cell>
          <cell r="X80">
            <v>10386.4036</v>
          </cell>
          <cell r="Y80">
            <v>0</v>
          </cell>
          <cell r="Z80">
            <v>0</v>
          </cell>
          <cell r="AA80">
            <v>0</v>
          </cell>
        </row>
        <row r="81">
          <cell r="S81">
            <v>241</v>
          </cell>
          <cell r="T81">
            <v>0</v>
          </cell>
          <cell r="U81">
            <v>0</v>
          </cell>
          <cell r="V81">
            <v>254933.7116</v>
          </cell>
          <cell r="W81">
            <v>6.791</v>
          </cell>
          <cell r="X81">
            <v>77074.4269</v>
          </cell>
          <cell r="Y81">
            <v>2</v>
          </cell>
          <cell r="Z81">
            <v>0</v>
          </cell>
          <cell r="AA81">
            <v>0</v>
          </cell>
        </row>
        <row r="82">
          <cell r="S82">
            <v>242</v>
          </cell>
          <cell r="T82">
            <v>0</v>
          </cell>
          <cell r="U82">
            <v>0</v>
          </cell>
          <cell r="V82">
            <v>7638.7484</v>
          </cell>
          <cell r="W82">
            <v>0.15</v>
          </cell>
          <cell r="X82">
            <v>0</v>
          </cell>
          <cell r="Y82">
            <v>0</v>
          </cell>
          <cell r="Z82">
            <v>30270.632</v>
          </cell>
          <cell r="AA82">
            <v>1</v>
          </cell>
        </row>
        <row r="83">
          <cell r="S83">
            <v>245</v>
          </cell>
          <cell r="T83">
            <v>0</v>
          </cell>
          <cell r="U83">
            <v>0</v>
          </cell>
          <cell r="V83">
            <v>252923.7909</v>
          </cell>
          <cell r="W83">
            <v>6.5</v>
          </cell>
          <cell r="X83">
            <v>50819.1998</v>
          </cell>
          <cell r="Y83">
            <v>1</v>
          </cell>
          <cell r="Z83">
            <v>112102.8722</v>
          </cell>
          <cell r="AA83">
            <v>3</v>
          </cell>
        </row>
        <row r="84">
          <cell r="S84">
            <v>246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S85">
            <v>251</v>
          </cell>
          <cell r="T85">
            <v>0</v>
          </cell>
          <cell r="U85">
            <v>0</v>
          </cell>
          <cell r="V85">
            <v>128895.4311</v>
          </cell>
          <cell r="W85">
            <v>3.162</v>
          </cell>
          <cell r="X85">
            <v>56873.4575</v>
          </cell>
          <cell r="Y85">
            <v>1</v>
          </cell>
          <cell r="Z85">
            <v>281941.4876</v>
          </cell>
          <cell r="AA85">
            <v>6</v>
          </cell>
        </row>
        <row r="86">
          <cell r="S86">
            <v>255</v>
          </cell>
          <cell r="T86">
            <v>0</v>
          </cell>
          <cell r="U86">
            <v>0</v>
          </cell>
          <cell r="V86">
            <v>93399.4443</v>
          </cell>
          <cell r="W86">
            <v>3</v>
          </cell>
          <cell r="X86">
            <v>567726.7093</v>
          </cell>
          <cell r="Y86">
            <v>13.7</v>
          </cell>
          <cell r="Z86">
            <v>26083.3951</v>
          </cell>
          <cell r="AA86">
            <v>0.5</v>
          </cell>
        </row>
        <row r="87">
          <cell r="S87">
            <v>261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256024.4819</v>
          </cell>
          <cell r="Y87">
            <v>5.8</v>
          </cell>
          <cell r="Z87">
            <v>3233.2393</v>
          </cell>
          <cell r="AA87">
            <v>0.3047619047619</v>
          </cell>
        </row>
        <row r="88">
          <cell r="S88">
            <v>265</v>
          </cell>
          <cell r="T88">
            <v>0</v>
          </cell>
          <cell r="U88">
            <v>0</v>
          </cell>
          <cell r="V88">
            <v>420698.2261</v>
          </cell>
          <cell r="W88">
            <v>10.2</v>
          </cell>
          <cell r="X88">
            <v>233687.1946</v>
          </cell>
          <cell r="Y88">
            <v>5.5</v>
          </cell>
          <cell r="Z88">
            <v>344758.3682</v>
          </cell>
          <cell r="AA88">
            <v>7.2</v>
          </cell>
        </row>
        <row r="89">
          <cell r="S89">
            <v>271</v>
          </cell>
          <cell r="T89">
            <v>77028.5935</v>
          </cell>
          <cell r="U89">
            <v>1.1501</v>
          </cell>
          <cell r="V89">
            <v>263884.4957</v>
          </cell>
          <cell r="W89">
            <v>5.95</v>
          </cell>
          <cell r="X89">
            <v>50010.5632</v>
          </cell>
          <cell r="Y89">
            <v>1.1</v>
          </cell>
          <cell r="Z89">
            <v>111742.9635</v>
          </cell>
          <cell r="AA89">
            <v>3.5960333333333</v>
          </cell>
        </row>
        <row r="90">
          <cell r="S90">
            <v>272</v>
          </cell>
          <cell r="T90">
            <v>0</v>
          </cell>
          <cell r="U90">
            <v>0</v>
          </cell>
          <cell r="V90">
            <v>92528.9867</v>
          </cell>
          <cell r="W90">
            <v>2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S91">
            <v>275</v>
          </cell>
          <cell r="T91">
            <v>602335.1492</v>
          </cell>
          <cell r="U91">
            <v>7</v>
          </cell>
          <cell r="V91">
            <v>13104057.6681</v>
          </cell>
          <cell r="W91">
            <v>216.4026</v>
          </cell>
          <cell r="X91">
            <v>4264186.4861</v>
          </cell>
          <cell r="Y91">
            <v>71.5</v>
          </cell>
          <cell r="Z91">
            <v>4902387.5698</v>
          </cell>
          <cell r="AA91">
            <v>112.8359333333331</v>
          </cell>
        </row>
        <row r="92">
          <cell r="S92">
            <v>276</v>
          </cell>
          <cell r="T92">
            <v>0</v>
          </cell>
          <cell r="U92">
            <v>0</v>
          </cell>
          <cell r="V92">
            <v>248978.0844</v>
          </cell>
          <cell r="W92">
            <v>5.973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S93">
            <v>281</v>
          </cell>
          <cell r="T93">
            <v>0</v>
          </cell>
          <cell r="U93">
            <v>0</v>
          </cell>
          <cell r="V93">
            <v>130071.628</v>
          </cell>
          <cell r="W93">
            <v>3</v>
          </cell>
          <cell r="X93">
            <v>67781.78</v>
          </cell>
          <cell r="Y93">
            <v>1.4</v>
          </cell>
          <cell r="Z93">
            <v>219197.4731</v>
          </cell>
          <cell r="AA93">
            <v>4.5523809523808</v>
          </cell>
        </row>
        <row r="94">
          <cell r="S94">
            <v>285</v>
          </cell>
          <cell r="T94">
            <v>0</v>
          </cell>
          <cell r="U94">
            <v>0</v>
          </cell>
          <cell r="V94">
            <v>679879.391</v>
          </cell>
          <cell r="W94">
            <v>17.4703</v>
          </cell>
          <cell r="X94">
            <v>1324692.4279</v>
          </cell>
          <cell r="Y94">
            <v>32</v>
          </cell>
          <cell r="Z94">
            <v>237551.843</v>
          </cell>
          <cell r="AA94">
            <v>5</v>
          </cell>
        </row>
        <row r="95">
          <cell r="S95">
            <v>291</v>
          </cell>
          <cell r="T95">
            <v>0</v>
          </cell>
          <cell r="U95">
            <v>0</v>
          </cell>
          <cell r="V95">
            <v>217144.0046</v>
          </cell>
          <cell r="W95">
            <v>3.7404</v>
          </cell>
          <cell r="X95">
            <v>44858.9062</v>
          </cell>
          <cell r="Y95">
            <v>1</v>
          </cell>
          <cell r="Z95">
            <v>513141.9571</v>
          </cell>
          <cell r="AA95">
            <v>11.9772190476189</v>
          </cell>
        </row>
        <row r="96">
          <cell r="S96">
            <v>295</v>
          </cell>
          <cell r="T96">
            <v>0</v>
          </cell>
          <cell r="U96">
            <v>0</v>
          </cell>
          <cell r="V96">
            <v>208588.3428</v>
          </cell>
          <cell r="W96">
            <v>4</v>
          </cell>
          <cell r="X96">
            <v>137706.6429</v>
          </cell>
          <cell r="Y96">
            <v>3</v>
          </cell>
          <cell r="Z96">
            <v>94478.8933</v>
          </cell>
          <cell r="AA96">
            <v>2</v>
          </cell>
        </row>
        <row r="97">
          <cell r="S97">
            <v>301</v>
          </cell>
          <cell r="T97">
            <v>55743.0705</v>
          </cell>
          <cell r="U97">
            <v>1</v>
          </cell>
          <cell r="V97">
            <v>125601.2885</v>
          </cell>
          <cell r="W97">
            <v>2.2648</v>
          </cell>
          <cell r="X97">
            <v>69836.1748</v>
          </cell>
          <cell r="Y97">
            <v>2</v>
          </cell>
          <cell r="Z97">
            <v>376725.7354</v>
          </cell>
          <cell r="AA97">
            <v>9</v>
          </cell>
        </row>
        <row r="98">
          <cell r="S98">
            <v>305</v>
          </cell>
          <cell r="T98">
            <v>0</v>
          </cell>
          <cell r="U98">
            <v>0</v>
          </cell>
          <cell r="V98">
            <v>212943.6201</v>
          </cell>
          <cell r="W98">
            <v>5.7722</v>
          </cell>
          <cell r="X98">
            <v>74574.9219</v>
          </cell>
          <cell r="Y98">
            <v>2</v>
          </cell>
          <cell r="Z98">
            <v>0</v>
          </cell>
          <cell r="AA98">
            <v>0</v>
          </cell>
        </row>
        <row r="99">
          <cell r="S99">
            <v>311</v>
          </cell>
          <cell r="T99">
            <v>0</v>
          </cell>
          <cell r="U99">
            <v>0</v>
          </cell>
          <cell r="V99">
            <v>989581.5622</v>
          </cell>
          <cell r="W99">
            <v>24.5</v>
          </cell>
          <cell r="X99">
            <v>3258606.0803</v>
          </cell>
          <cell r="Y99">
            <v>76.1892</v>
          </cell>
          <cell r="Z99">
            <v>407885.4725</v>
          </cell>
          <cell r="AA99">
            <v>12.0133333333332</v>
          </cell>
        </row>
        <row r="100">
          <cell r="S100">
            <v>315</v>
          </cell>
          <cell r="T100">
            <v>0</v>
          </cell>
          <cell r="U100">
            <v>0</v>
          </cell>
          <cell r="V100">
            <v>280919.4141</v>
          </cell>
          <cell r="W100">
            <v>7.5</v>
          </cell>
          <cell r="X100">
            <v>80789.6363</v>
          </cell>
          <cell r="Y100">
            <v>2</v>
          </cell>
          <cell r="Z100">
            <v>122311.4161</v>
          </cell>
          <cell r="AA100">
            <v>3.2642857142857</v>
          </cell>
        </row>
        <row r="101">
          <cell r="S101">
            <v>321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65392.8553</v>
          </cell>
          <cell r="AA101">
            <v>1</v>
          </cell>
        </row>
        <row r="102">
          <cell r="S102">
            <v>325</v>
          </cell>
          <cell r="T102">
            <v>0</v>
          </cell>
          <cell r="U102">
            <v>0</v>
          </cell>
          <cell r="V102">
            <v>35368.3919</v>
          </cell>
          <cell r="W102">
            <v>1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S103">
            <v>331</v>
          </cell>
          <cell r="T103">
            <v>0</v>
          </cell>
          <cell r="U103">
            <v>0</v>
          </cell>
          <cell r="V103">
            <v>256587.942</v>
          </cell>
          <cell r="W103">
            <v>5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S104">
            <v>335</v>
          </cell>
          <cell r="T104">
            <v>0</v>
          </cell>
          <cell r="U104">
            <v>0</v>
          </cell>
          <cell r="V104">
            <v>50667.2687</v>
          </cell>
          <cell r="W104">
            <v>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S105">
            <v>341</v>
          </cell>
          <cell r="T105">
            <v>0</v>
          </cell>
          <cell r="U105">
            <v>0</v>
          </cell>
          <cell r="V105">
            <v>100460.7409</v>
          </cell>
          <cell r="W105">
            <v>2</v>
          </cell>
          <cell r="X105">
            <v>50552.6736</v>
          </cell>
          <cell r="Y105">
            <v>1.5</v>
          </cell>
          <cell r="Z105">
            <v>158132.5415</v>
          </cell>
          <cell r="AA105">
            <v>6</v>
          </cell>
        </row>
        <row r="106">
          <cell r="S106">
            <v>345</v>
          </cell>
          <cell r="T106">
            <v>0</v>
          </cell>
          <cell r="U106">
            <v>0</v>
          </cell>
          <cell r="V106">
            <v>388509.7846</v>
          </cell>
          <cell r="W106">
            <v>10.8975</v>
          </cell>
          <cell r="X106">
            <v>352143.4265</v>
          </cell>
          <cell r="Y106">
            <v>9.2567</v>
          </cell>
          <cell r="Z106">
            <v>0</v>
          </cell>
          <cell r="AA106">
            <v>0</v>
          </cell>
        </row>
        <row r="107">
          <cell r="S107">
            <v>351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36427.4814</v>
          </cell>
          <cell r="Y107">
            <v>1</v>
          </cell>
          <cell r="Z107">
            <v>127593.5144</v>
          </cell>
          <cell r="AA107">
            <v>3</v>
          </cell>
        </row>
        <row r="108">
          <cell r="S108">
            <v>354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S109">
            <v>361</v>
          </cell>
          <cell r="T109">
            <v>0</v>
          </cell>
          <cell r="U109">
            <v>0</v>
          </cell>
          <cell r="V109">
            <v>65540.8666</v>
          </cell>
          <cell r="W109">
            <v>2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S110">
            <v>365</v>
          </cell>
          <cell r="T110">
            <v>0</v>
          </cell>
          <cell r="U110">
            <v>0</v>
          </cell>
          <cell r="V110">
            <v>303743.1937</v>
          </cell>
          <cell r="W110">
            <v>6</v>
          </cell>
          <cell r="X110">
            <v>170191.877</v>
          </cell>
          <cell r="Y110">
            <v>4</v>
          </cell>
          <cell r="Z110">
            <v>206210.7598</v>
          </cell>
          <cell r="AA110">
            <v>3.4972000000000003</v>
          </cell>
        </row>
        <row r="111">
          <cell r="S111">
            <v>371</v>
          </cell>
          <cell r="T111">
            <v>0</v>
          </cell>
          <cell r="U111">
            <v>0</v>
          </cell>
          <cell r="V111">
            <v>151540.034</v>
          </cell>
          <cell r="W111">
            <v>3.27</v>
          </cell>
          <cell r="X111">
            <v>0</v>
          </cell>
          <cell r="Y111">
            <v>0</v>
          </cell>
          <cell r="Z111">
            <v>39210.2818</v>
          </cell>
          <cell r="AA111">
            <v>1</v>
          </cell>
        </row>
        <row r="112">
          <cell r="S112">
            <v>375</v>
          </cell>
          <cell r="T112">
            <v>0</v>
          </cell>
          <cell r="U112">
            <v>0</v>
          </cell>
          <cell r="V112">
            <v>321251.8014</v>
          </cell>
          <cell r="W112">
            <v>7.6784</v>
          </cell>
          <cell r="X112">
            <v>98315.8985</v>
          </cell>
          <cell r="Y112">
            <v>2</v>
          </cell>
          <cell r="Z112">
            <v>49328.0863</v>
          </cell>
          <cell r="AA112">
            <v>1</v>
          </cell>
        </row>
        <row r="113">
          <cell r="S113">
            <v>381</v>
          </cell>
          <cell r="T113">
            <v>0</v>
          </cell>
          <cell r="U113">
            <v>0</v>
          </cell>
          <cell r="V113">
            <v>420297.8898</v>
          </cell>
          <cell r="W113">
            <v>9.2472</v>
          </cell>
          <cell r="X113">
            <v>0</v>
          </cell>
          <cell r="Y113">
            <v>0</v>
          </cell>
          <cell r="Z113">
            <v>35325.431</v>
          </cell>
          <cell r="AA113">
            <v>1</v>
          </cell>
        </row>
        <row r="114">
          <cell r="S114">
            <v>385</v>
          </cell>
          <cell r="T114">
            <v>0</v>
          </cell>
          <cell r="U114">
            <v>0</v>
          </cell>
          <cell r="V114">
            <v>56861.2873</v>
          </cell>
          <cell r="W114">
            <v>1</v>
          </cell>
          <cell r="X114">
            <v>50453.7736</v>
          </cell>
          <cell r="Y114">
            <v>1</v>
          </cell>
          <cell r="Z114">
            <v>13651.1451</v>
          </cell>
          <cell r="AA114">
            <v>1</v>
          </cell>
        </row>
        <row r="115">
          <cell r="S115">
            <v>391</v>
          </cell>
          <cell r="T115">
            <v>0</v>
          </cell>
          <cell r="U115">
            <v>0</v>
          </cell>
          <cell r="V115">
            <v>125049.2004</v>
          </cell>
          <cell r="W115">
            <v>2.5</v>
          </cell>
          <cell r="X115">
            <v>0</v>
          </cell>
          <cell r="Y115">
            <v>0</v>
          </cell>
          <cell r="Z115">
            <v>52685.9104</v>
          </cell>
          <cell r="AA115">
            <v>1</v>
          </cell>
        </row>
        <row r="116">
          <cell r="S116">
            <v>392</v>
          </cell>
          <cell r="T116">
            <v>13310.8716</v>
          </cell>
          <cell r="U116">
            <v>0</v>
          </cell>
          <cell r="V116">
            <v>374798.1316</v>
          </cell>
          <cell r="W116">
            <v>9.15</v>
          </cell>
          <cell r="X116">
            <v>0</v>
          </cell>
          <cell r="Y116">
            <v>0</v>
          </cell>
          <cell r="Z116">
            <v>52841.0465</v>
          </cell>
          <cell r="AA116">
            <v>1.0045</v>
          </cell>
        </row>
        <row r="117">
          <cell r="S117">
            <v>395</v>
          </cell>
          <cell r="T117">
            <v>0</v>
          </cell>
          <cell r="U117">
            <v>0</v>
          </cell>
          <cell r="V117">
            <v>513590.3949</v>
          </cell>
          <cell r="W117">
            <v>11.8605</v>
          </cell>
          <cell r="X117">
            <v>91245.154</v>
          </cell>
          <cell r="Y117">
            <v>2</v>
          </cell>
          <cell r="Z117">
            <v>171194.2316</v>
          </cell>
          <cell r="AA117">
            <v>3</v>
          </cell>
        </row>
        <row r="118">
          <cell r="S118">
            <v>401</v>
          </cell>
          <cell r="T118">
            <v>0</v>
          </cell>
          <cell r="U118">
            <v>0</v>
          </cell>
          <cell r="V118">
            <v>369181.4465</v>
          </cell>
          <cell r="W118">
            <v>10</v>
          </cell>
          <cell r="X118">
            <v>0</v>
          </cell>
          <cell r="Y118">
            <v>0</v>
          </cell>
          <cell r="Z118">
            <v>53844.9522</v>
          </cell>
          <cell r="AA118">
            <v>1</v>
          </cell>
        </row>
        <row r="119">
          <cell r="S119">
            <v>405</v>
          </cell>
          <cell r="T119">
            <v>0</v>
          </cell>
          <cell r="U119">
            <v>0</v>
          </cell>
          <cell r="V119">
            <v>45002.9308</v>
          </cell>
          <cell r="W119">
            <v>1</v>
          </cell>
          <cell r="X119">
            <v>0</v>
          </cell>
          <cell r="Y119">
            <v>0</v>
          </cell>
          <cell r="Z119">
            <v>21369.7781</v>
          </cell>
          <cell r="AA119">
            <v>1</v>
          </cell>
        </row>
        <row r="120">
          <cell r="S120">
            <v>411</v>
          </cell>
          <cell r="T120">
            <v>0</v>
          </cell>
          <cell r="U120">
            <v>0</v>
          </cell>
          <cell r="V120">
            <v>106246.6265</v>
          </cell>
          <cell r="W120">
            <v>1.8649</v>
          </cell>
          <cell r="X120">
            <v>30868.0965</v>
          </cell>
          <cell r="Y120">
            <v>1</v>
          </cell>
          <cell r="Z120">
            <v>0</v>
          </cell>
          <cell r="AA120">
            <v>0</v>
          </cell>
        </row>
        <row r="121">
          <cell r="S121">
            <v>415</v>
          </cell>
          <cell r="T121">
            <v>2327.3409</v>
          </cell>
          <cell r="U121">
            <v>0.0515</v>
          </cell>
          <cell r="V121">
            <v>146030.8363</v>
          </cell>
          <cell r="W121">
            <v>3.5326440000000003</v>
          </cell>
          <cell r="X121">
            <v>0</v>
          </cell>
          <cell r="Y121">
            <v>0</v>
          </cell>
          <cell r="Z121">
            <v>73273.9705</v>
          </cell>
          <cell r="AA121">
            <v>2</v>
          </cell>
        </row>
        <row r="122">
          <cell r="S122">
            <v>421</v>
          </cell>
          <cell r="T122">
            <v>0</v>
          </cell>
          <cell r="U122">
            <v>0</v>
          </cell>
          <cell r="V122">
            <v>95115.1489</v>
          </cell>
          <cell r="W122">
            <v>2</v>
          </cell>
          <cell r="X122">
            <v>0</v>
          </cell>
          <cell r="Y122">
            <v>0</v>
          </cell>
          <cell r="Z122">
            <v>75433.634</v>
          </cell>
          <cell r="AA122">
            <v>2</v>
          </cell>
        </row>
        <row r="123">
          <cell r="S123">
            <v>425</v>
          </cell>
          <cell r="T123">
            <v>0</v>
          </cell>
          <cell r="U123">
            <v>0</v>
          </cell>
          <cell r="V123">
            <v>112575.1539</v>
          </cell>
          <cell r="W123">
            <v>3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S124">
            <v>426</v>
          </cell>
          <cell r="T124">
            <v>0</v>
          </cell>
          <cell r="U124">
            <v>0</v>
          </cell>
          <cell r="V124">
            <v>11233.9686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</row>
        <row r="125">
          <cell r="S125">
            <v>431</v>
          </cell>
          <cell r="T125">
            <v>0</v>
          </cell>
          <cell r="U125">
            <v>0</v>
          </cell>
          <cell r="V125">
            <v>68869.3904</v>
          </cell>
          <cell r="W125">
            <v>1.5</v>
          </cell>
          <cell r="X125">
            <v>45626.7416</v>
          </cell>
          <cell r="Y125">
            <v>1</v>
          </cell>
          <cell r="Z125">
            <v>54837.8817</v>
          </cell>
          <cell r="AA125">
            <v>2</v>
          </cell>
        </row>
        <row r="126">
          <cell r="S126">
            <v>435</v>
          </cell>
          <cell r="T126">
            <v>0</v>
          </cell>
          <cell r="U126">
            <v>0</v>
          </cell>
          <cell r="V126">
            <v>126235.3952</v>
          </cell>
          <cell r="W126">
            <v>4</v>
          </cell>
          <cell r="X126">
            <v>0</v>
          </cell>
          <cell r="Y126">
            <v>0</v>
          </cell>
          <cell r="Z126">
            <v>120538.7824</v>
          </cell>
          <cell r="AA126">
            <v>5.142857142857</v>
          </cell>
        </row>
        <row r="127">
          <cell r="S127">
            <v>436</v>
          </cell>
          <cell r="T127">
            <v>0</v>
          </cell>
          <cell r="U127">
            <v>0</v>
          </cell>
          <cell r="V127">
            <v>19883.023</v>
          </cell>
          <cell r="W127">
            <v>0.65</v>
          </cell>
          <cell r="X127">
            <v>26421.8674</v>
          </cell>
          <cell r="Y127">
            <v>1</v>
          </cell>
          <cell r="Z127">
            <v>4701.5155</v>
          </cell>
          <cell r="AA127">
            <v>0.5857142857142</v>
          </cell>
        </row>
        <row r="128">
          <cell r="S128">
            <v>441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14353.248</v>
          </cell>
          <cell r="AA128">
            <v>1</v>
          </cell>
        </row>
        <row r="129">
          <cell r="S129">
            <v>445</v>
          </cell>
          <cell r="T129">
            <v>0</v>
          </cell>
          <cell r="U129">
            <v>0</v>
          </cell>
          <cell r="V129">
            <v>36712.8881</v>
          </cell>
          <cell r="W129">
            <v>0.81</v>
          </cell>
          <cell r="X129">
            <v>0</v>
          </cell>
          <cell r="Y129">
            <v>0</v>
          </cell>
          <cell r="Z129">
            <v>50147.2454</v>
          </cell>
          <cell r="AA129">
            <v>2</v>
          </cell>
        </row>
        <row r="130">
          <cell r="S130">
            <v>446</v>
          </cell>
          <cell r="T130">
            <v>0</v>
          </cell>
          <cell r="U130">
            <v>0</v>
          </cell>
          <cell r="V130">
            <v>49332.5979</v>
          </cell>
          <cell r="W130">
            <v>1.584</v>
          </cell>
          <cell r="X130">
            <v>0</v>
          </cell>
          <cell r="Y130">
            <v>0</v>
          </cell>
          <cell r="Z130">
            <v>562156.1959</v>
          </cell>
          <cell r="AA130">
            <v>19.9459785714285</v>
          </cell>
        </row>
        <row r="131">
          <cell r="S131">
            <v>451</v>
          </cell>
          <cell r="T131">
            <v>0</v>
          </cell>
          <cell r="U131">
            <v>0</v>
          </cell>
          <cell r="V131">
            <v>219535.0742</v>
          </cell>
          <cell r="W131">
            <v>3.9912</v>
          </cell>
          <cell r="X131">
            <v>106455.0305</v>
          </cell>
          <cell r="Y131">
            <v>2.4912</v>
          </cell>
          <cell r="Z131">
            <v>137037.7618</v>
          </cell>
          <cell r="AA131">
            <v>3</v>
          </cell>
        </row>
        <row r="132">
          <cell r="S132">
            <v>452</v>
          </cell>
          <cell r="T132">
            <v>0</v>
          </cell>
          <cell r="U132">
            <v>0</v>
          </cell>
          <cell r="V132">
            <v>236197.8164</v>
          </cell>
          <cell r="W132">
            <v>5.49</v>
          </cell>
          <cell r="X132">
            <v>2924.2911</v>
          </cell>
          <cell r="Y132">
            <v>0.0505</v>
          </cell>
          <cell r="Z132">
            <v>32080.524</v>
          </cell>
          <cell r="AA132">
            <v>1</v>
          </cell>
        </row>
        <row r="133">
          <cell r="S133">
            <v>455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S134">
            <v>461</v>
          </cell>
          <cell r="T134">
            <v>32317.6087</v>
          </cell>
          <cell r="U134">
            <v>0.5</v>
          </cell>
          <cell r="V134">
            <v>189771.9524</v>
          </cell>
          <cell r="W134">
            <v>5</v>
          </cell>
          <cell r="X134">
            <v>0</v>
          </cell>
          <cell r="Y134">
            <v>0</v>
          </cell>
          <cell r="Z134">
            <v>144833.952</v>
          </cell>
          <cell r="AA134">
            <v>3</v>
          </cell>
        </row>
        <row r="135">
          <cell r="S135">
            <v>465</v>
          </cell>
          <cell r="T135">
            <v>0</v>
          </cell>
          <cell r="U135">
            <v>0</v>
          </cell>
          <cell r="V135">
            <v>88194.0292</v>
          </cell>
          <cell r="W135">
            <v>2</v>
          </cell>
          <cell r="X135">
            <v>278875.292</v>
          </cell>
          <cell r="Y135">
            <v>5.5</v>
          </cell>
          <cell r="Z135">
            <v>353300.1976</v>
          </cell>
          <cell r="AA135">
            <v>7.3405</v>
          </cell>
        </row>
        <row r="136">
          <cell r="S136">
            <v>471</v>
          </cell>
          <cell r="T136">
            <v>0</v>
          </cell>
          <cell r="U136">
            <v>0</v>
          </cell>
          <cell r="V136">
            <v>187754.991</v>
          </cell>
          <cell r="W136">
            <v>3.2745</v>
          </cell>
          <cell r="X136">
            <v>34802.7262</v>
          </cell>
          <cell r="Y136">
            <v>1</v>
          </cell>
          <cell r="Z136">
            <v>0</v>
          </cell>
          <cell r="AA136">
            <v>0</v>
          </cell>
        </row>
        <row r="137">
          <cell r="S137">
            <v>472</v>
          </cell>
          <cell r="T137">
            <v>84879.9806</v>
          </cell>
          <cell r="U137">
            <v>1.2</v>
          </cell>
          <cell r="V137">
            <v>596173.2292</v>
          </cell>
          <cell r="W137">
            <v>16.28</v>
          </cell>
          <cell r="X137">
            <v>230302.4831</v>
          </cell>
          <cell r="Y137">
            <v>4.5</v>
          </cell>
          <cell r="Z137">
            <v>269360.1338</v>
          </cell>
          <cell r="AA137">
            <v>5.064</v>
          </cell>
        </row>
        <row r="138">
          <cell r="S138">
            <v>475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S139">
            <v>476</v>
          </cell>
          <cell r="T139">
            <v>0</v>
          </cell>
          <cell r="U139">
            <v>0</v>
          </cell>
          <cell r="V139">
            <v>44562.9724</v>
          </cell>
          <cell r="W139">
            <v>1</v>
          </cell>
          <cell r="X139">
            <v>38713.2469</v>
          </cell>
          <cell r="Y139">
            <v>1</v>
          </cell>
          <cell r="Z139">
            <v>82000.5124</v>
          </cell>
          <cell r="AA139">
            <v>1.5</v>
          </cell>
        </row>
        <row r="140">
          <cell r="S140">
            <v>477</v>
          </cell>
          <cell r="T140">
            <v>0</v>
          </cell>
          <cell r="U140">
            <v>0</v>
          </cell>
          <cell r="V140">
            <v>30352.1657</v>
          </cell>
          <cell r="W140">
            <v>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S141">
            <v>478</v>
          </cell>
          <cell r="T141">
            <v>0</v>
          </cell>
          <cell r="U141">
            <v>0</v>
          </cell>
          <cell r="V141">
            <v>9307.7775</v>
          </cell>
          <cell r="W141">
            <v>0.2</v>
          </cell>
          <cell r="X141">
            <v>0</v>
          </cell>
          <cell r="Y141">
            <v>0</v>
          </cell>
          <cell r="Z141">
            <v>35727.7533</v>
          </cell>
          <cell r="AA141">
            <v>0.775</v>
          </cell>
        </row>
        <row r="142">
          <cell r="S142">
            <v>481</v>
          </cell>
          <cell r="T142">
            <v>0</v>
          </cell>
          <cell r="U142">
            <v>0</v>
          </cell>
          <cell r="V142">
            <v>56416.6077</v>
          </cell>
          <cell r="W142">
            <v>1.0405</v>
          </cell>
          <cell r="X142">
            <v>26781.6724</v>
          </cell>
          <cell r="Y142">
            <v>0.5401</v>
          </cell>
          <cell r="Z142">
            <v>0</v>
          </cell>
          <cell r="AA142">
            <v>0</v>
          </cell>
        </row>
        <row r="143">
          <cell r="S143">
            <v>485</v>
          </cell>
          <cell r="T143">
            <v>0</v>
          </cell>
          <cell r="U143">
            <v>0</v>
          </cell>
          <cell r="V143">
            <v>170502.2072</v>
          </cell>
          <cell r="W143">
            <v>3.49352</v>
          </cell>
          <cell r="X143">
            <v>208016.9857</v>
          </cell>
          <cell r="Y143">
            <v>4</v>
          </cell>
          <cell r="Z143">
            <v>22536.1497</v>
          </cell>
          <cell r="AA143">
            <v>0.5</v>
          </cell>
        </row>
        <row r="144">
          <cell r="S144">
            <v>491</v>
          </cell>
          <cell r="T144">
            <v>0</v>
          </cell>
          <cell r="U144">
            <v>0</v>
          </cell>
          <cell r="V144">
            <v>530791.6066</v>
          </cell>
          <cell r="W144">
            <v>10.9081</v>
          </cell>
          <cell r="X144">
            <v>309283.3899</v>
          </cell>
          <cell r="Y144">
            <v>6</v>
          </cell>
          <cell r="Z144">
            <v>172873.7723</v>
          </cell>
          <cell r="AA144">
            <v>2.77</v>
          </cell>
        </row>
        <row r="145">
          <cell r="S145">
            <v>492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S146">
            <v>493</v>
          </cell>
          <cell r="T146">
            <v>0</v>
          </cell>
          <cell r="U146">
            <v>0</v>
          </cell>
          <cell r="V146">
            <v>15172.2621</v>
          </cell>
          <cell r="W146">
            <v>0</v>
          </cell>
          <cell r="X146">
            <v>0</v>
          </cell>
          <cell r="Y146">
            <v>0</v>
          </cell>
          <cell r="Z146">
            <v>32776.3334</v>
          </cell>
          <cell r="AA146">
            <v>0.759</v>
          </cell>
        </row>
        <row r="147">
          <cell r="S147">
            <v>495</v>
          </cell>
          <cell r="T147">
            <v>0</v>
          </cell>
          <cell r="U147">
            <v>0</v>
          </cell>
          <cell r="V147">
            <v>274947.2527</v>
          </cell>
          <cell r="W147">
            <v>6</v>
          </cell>
          <cell r="X147">
            <v>86979.8294</v>
          </cell>
          <cell r="Y147">
            <v>2</v>
          </cell>
          <cell r="Z147">
            <v>42971.7127</v>
          </cell>
          <cell r="AA147">
            <v>1</v>
          </cell>
        </row>
        <row r="148">
          <cell r="S148">
            <v>496</v>
          </cell>
          <cell r="T148">
            <v>0</v>
          </cell>
          <cell r="U148">
            <v>0</v>
          </cell>
          <cell r="V148">
            <v>15190.7524</v>
          </cell>
          <cell r="W148">
            <v>0.43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S149">
            <v>501</v>
          </cell>
          <cell r="T149">
            <v>0</v>
          </cell>
          <cell r="U149">
            <v>0</v>
          </cell>
          <cell r="V149">
            <v>797572.3008</v>
          </cell>
          <cell r="W149">
            <v>18</v>
          </cell>
          <cell r="X149">
            <v>266437.0942</v>
          </cell>
          <cell r="Y149">
            <v>5.5</v>
          </cell>
          <cell r="Z149">
            <v>222097.4574</v>
          </cell>
          <cell r="AA149">
            <v>5</v>
          </cell>
        </row>
        <row r="150">
          <cell r="S150">
            <v>502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S151">
            <v>505</v>
          </cell>
          <cell r="T151">
            <v>0</v>
          </cell>
          <cell r="U151">
            <v>0</v>
          </cell>
          <cell r="V151">
            <v>31920.8896</v>
          </cell>
          <cell r="W151">
            <v>0.7851</v>
          </cell>
          <cell r="X151">
            <v>15238.1473</v>
          </cell>
          <cell r="Y151">
            <v>0.4</v>
          </cell>
          <cell r="Z151">
            <v>14666.9532</v>
          </cell>
          <cell r="AA151">
            <v>1</v>
          </cell>
        </row>
        <row r="152">
          <cell r="S152">
            <v>511</v>
          </cell>
          <cell r="T152">
            <v>0</v>
          </cell>
          <cell r="U152">
            <v>0</v>
          </cell>
          <cell r="V152">
            <v>49920.6611</v>
          </cell>
          <cell r="W152">
            <v>1</v>
          </cell>
          <cell r="X152">
            <v>0</v>
          </cell>
          <cell r="Y152">
            <v>0</v>
          </cell>
          <cell r="Z152">
            <v>135542.4224</v>
          </cell>
          <cell r="AA152">
            <v>3</v>
          </cell>
        </row>
        <row r="153">
          <cell r="S153">
            <v>515</v>
          </cell>
          <cell r="T153">
            <v>47513.1099</v>
          </cell>
          <cell r="U153">
            <v>0.8</v>
          </cell>
          <cell r="V153">
            <v>186657.781</v>
          </cell>
          <cell r="W153">
            <v>5</v>
          </cell>
          <cell r="X153">
            <v>109174.025</v>
          </cell>
          <cell r="Y153">
            <v>2</v>
          </cell>
          <cell r="Z153">
            <v>68248.531</v>
          </cell>
          <cell r="AA153">
            <v>2.6523809523808</v>
          </cell>
        </row>
        <row r="154">
          <cell r="S154">
            <v>521</v>
          </cell>
          <cell r="T154">
            <v>0</v>
          </cell>
          <cell r="U154">
            <v>0</v>
          </cell>
          <cell r="V154">
            <v>187019.6003</v>
          </cell>
          <cell r="W154">
            <v>4.3</v>
          </cell>
          <cell r="X154">
            <v>0</v>
          </cell>
          <cell r="Y154">
            <v>0</v>
          </cell>
          <cell r="Z154">
            <v>51626.7471</v>
          </cell>
          <cell r="AA154">
            <v>1</v>
          </cell>
        </row>
        <row r="155">
          <cell r="S155">
            <v>522</v>
          </cell>
          <cell r="T155">
            <v>0</v>
          </cell>
          <cell r="U155">
            <v>0</v>
          </cell>
          <cell r="V155">
            <v>215901.3977</v>
          </cell>
          <cell r="W155">
            <v>6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S156">
            <v>523</v>
          </cell>
          <cell r="T156">
            <v>0</v>
          </cell>
          <cell r="U156">
            <v>0</v>
          </cell>
          <cell r="V156">
            <v>88987.6985</v>
          </cell>
          <cell r="W156">
            <v>2</v>
          </cell>
          <cell r="X156">
            <v>0</v>
          </cell>
          <cell r="Y156">
            <v>0</v>
          </cell>
          <cell r="Z156">
            <v>41446.878</v>
          </cell>
          <cell r="AA156">
            <v>1</v>
          </cell>
        </row>
        <row r="157">
          <cell r="S157">
            <v>524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S158">
            <v>525</v>
          </cell>
          <cell r="T158">
            <v>68459.1948</v>
          </cell>
          <cell r="U158">
            <v>1</v>
          </cell>
          <cell r="V158">
            <v>300365.2275</v>
          </cell>
          <cell r="W158">
            <v>7.012</v>
          </cell>
          <cell r="X158">
            <v>381118.0674</v>
          </cell>
          <cell r="Y158">
            <v>9.5</v>
          </cell>
          <cell r="Z158">
            <v>324443.013</v>
          </cell>
          <cell r="AA158">
            <v>6.1142857142857</v>
          </cell>
        </row>
        <row r="159">
          <cell r="S159">
            <v>531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52054.367</v>
          </cell>
          <cell r="Y159">
            <v>1</v>
          </cell>
          <cell r="Z159">
            <v>142270.1391</v>
          </cell>
          <cell r="AA159">
            <v>2.7</v>
          </cell>
        </row>
        <row r="160">
          <cell r="S160">
            <v>533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S161">
            <v>535</v>
          </cell>
          <cell r="T161">
            <v>0</v>
          </cell>
          <cell r="U161">
            <v>0</v>
          </cell>
          <cell r="V161">
            <v>172159.7083</v>
          </cell>
          <cell r="W161">
            <v>5</v>
          </cell>
          <cell r="X161">
            <v>25406.5457</v>
          </cell>
          <cell r="Y161">
            <v>0.5</v>
          </cell>
          <cell r="Z161">
            <v>152767.4422</v>
          </cell>
          <cell r="AA161">
            <v>4.2399999999999</v>
          </cell>
        </row>
        <row r="162">
          <cell r="S162">
            <v>536</v>
          </cell>
          <cell r="T162">
            <v>54748.4157</v>
          </cell>
          <cell r="U162">
            <v>1</v>
          </cell>
          <cell r="V162">
            <v>168822.67</v>
          </cell>
          <cell r="W162">
            <v>3.84</v>
          </cell>
          <cell r="X162">
            <v>85213.4704</v>
          </cell>
          <cell r="Y162">
            <v>2</v>
          </cell>
          <cell r="Z162">
            <v>6599.7334</v>
          </cell>
          <cell r="AA162">
            <v>0.15</v>
          </cell>
        </row>
        <row r="163">
          <cell r="S163">
            <v>537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S164">
            <v>541</v>
          </cell>
          <cell r="T164">
            <v>0</v>
          </cell>
          <cell r="U164">
            <v>0</v>
          </cell>
          <cell r="V164">
            <v>31293.6969</v>
          </cell>
          <cell r="W164">
            <v>1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S165">
            <v>545</v>
          </cell>
          <cell r="T165">
            <v>0</v>
          </cell>
          <cell r="U165">
            <v>0</v>
          </cell>
          <cell r="V165">
            <v>134429.9637</v>
          </cell>
          <cell r="W165">
            <v>3</v>
          </cell>
          <cell r="X165">
            <v>22617.553</v>
          </cell>
          <cell r="Y165">
            <v>0.5</v>
          </cell>
          <cell r="Z165">
            <v>128309.6873</v>
          </cell>
          <cell r="AA165">
            <v>3</v>
          </cell>
        </row>
        <row r="166">
          <cell r="S166">
            <v>551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29479.6875</v>
          </cell>
          <cell r="AA166">
            <v>0.7027000000000001</v>
          </cell>
        </row>
        <row r="167">
          <cell r="S167">
            <v>555</v>
          </cell>
          <cell r="T167">
            <v>0</v>
          </cell>
          <cell r="U167">
            <v>0</v>
          </cell>
          <cell r="V167">
            <v>121161.4035</v>
          </cell>
          <cell r="W167">
            <v>2.8072</v>
          </cell>
          <cell r="X167">
            <v>0</v>
          </cell>
          <cell r="Y167">
            <v>0</v>
          </cell>
          <cell r="Z167">
            <v>66270.7617</v>
          </cell>
          <cell r="AA167">
            <v>2</v>
          </cell>
        </row>
        <row r="168">
          <cell r="S168">
            <v>561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S169">
            <v>565</v>
          </cell>
          <cell r="T169">
            <v>0</v>
          </cell>
          <cell r="U169">
            <v>0</v>
          </cell>
          <cell r="V169">
            <v>409596.0685</v>
          </cell>
          <cell r="W169">
            <v>9.5405</v>
          </cell>
          <cell r="X169">
            <v>217007.2738</v>
          </cell>
          <cell r="Y169">
            <v>5</v>
          </cell>
          <cell r="Z169">
            <v>43201.57</v>
          </cell>
          <cell r="AA169">
            <v>1.5405</v>
          </cell>
        </row>
        <row r="170">
          <cell r="S170">
            <v>567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S171">
            <v>571</v>
          </cell>
          <cell r="T171">
            <v>0</v>
          </cell>
          <cell r="U171">
            <v>0</v>
          </cell>
          <cell r="V171">
            <v>42205.051</v>
          </cell>
          <cell r="W171">
            <v>0.9</v>
          </cell>
          <cell r="X171">
            <v>205843.4581</v>
          </cell>
          <cell r="Y171">
            <v>4.7</v>
          </cell>
          <cell r="Z171">
            <v>451209.5835</v>
          </cell>
          <cell r="AA171">
            <v>11</v>
          </cell>
        </row>
        <row r="172">
          <cell r="S172">
            <v>575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49290.3293</v>
          </cell>
          <cell r="Y172">
            <v>1</v>
          </cell>
          <cell r="Z172">
            <v>42437.1844</v>
          </cell>
          <cell r="AA172">
            <v>1</v>
          </cell>
        </row>
        <row r="173">
          <cell r="S173">
            <v>581</v>
          </cell>
          <cell r="T173">
            <v>0</v>
          </cell>
          <cell r="U173">
            <v>0</v>
          </cell>
          <cell r="V173">
            <v>79376.8245</v>
          </cell>
          <cell r="W173">
            <v>1.4406</v>
          </cell>
          <cell r="X173">
            <v>123753.3748</v>
          </cell>
          <cell r="Y173">
            <v>2.614</v>
          </cell>
          <cell r="Z173">
            <v>0</v>
          </cell>
          <cell r="AA173">
            <v>0</v>
          </cell>
        </row>
        <row r="174">
          <cell r="S174">
            <v>585</v>
          </cell>
          <cell r="T174">
            <v>0</v>
          </cell>
          <cell r="U174">
            <v>0</v>
          </cell>
          <cell r="V174">
            <v>87020.1189</v>
          </cell>
          <cell r="W174">
            <v>2.6475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S175">
            <v>586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S176">
            <v>591</v>
          </cell>
          <cell r="T176">
            <v>28058.8225</v>
          </cell>
          <cell r="U176">
            <v>0.5</v>
          </cell>
          <cell r="V176">
            <v>208626.3642</v>
          </cell>
          <cell r="W176">
            <v>5.5</v>
          </cell>
          <cell r="X176">
            <v>102348.8717</v>
          </cell>
          <cell r="Y176">
            <v>2</v>
          </cell>
          <cell r="Z176">
            <v>128944.8968</v>
          </cell>
          <cell r="AA176">
            <v>4</v>
          </cell>
        </row>
        <row r="177">
          <cell r="S177">
            <v>592</v>
          </cell>
          <cell r="T177">
            <v>0</v>
          </cell>
          <cell r="U177">
            <v>0</v>
          </cell>
          <cell r="V177">
            <v>43332.8698</v>
          </cell>
          <cell r="W177">
            <v>1.1005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S178">
            <v>593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9043.1101</v>
          </cell>
          <cell r="AA178">
            <v>0.9333333333333</v>
          </cell>
        </row>
        <row r="179">
          <cell r="S179">
            <v>595</v>
          </cell>
          <cell r="T179">
            <v>0</v>
          </cell>
          <cell r="U179">
            <v>0</v>
          </cell>
          <cell r="V179">
            <v>117920.3505</v>
          </cell>
          <cell r="W179">
            <v>3</v>
          </cell>
          <cell r="X179">
            <v>0</v>
          </cell>
          <cell r="Y179">
            <v>0</v>
          </cell>
          <cell r="Z179">
            <v>29539.8273</v>
          </cell>
          <cell r="AA179">
            <v>0.67</v>
          </cell>
        </row>
        <row r="180">
          <cell r="S180">
            <v>601</v>
          </cell>
          <cell r="T180">
            <v>0</v>
          </cell>
          <cell r="U180">
            <v>0</v>
          </cell>
          <cell r="V180">
            <v>39720.0335</v>
          </cell>
          <cell r="W180">
            <v>1</v>
          </cell>
          <cell r="X180">
            <v>90104.2155</v>
          </cell>
          <cell r="Y180">
            <v>2</v>
          </cell>
          <cell r="Z180">
            <v>79058.3965</v>
          </cell>
          <cell r="AA180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9"/>
  <sheetViews>
    <sheetView tabSelected="1" zoomScalePageLayoutView="0" workbookViewId="0" topLeftCell="A1">
      <pane ySplit="765" topLeftCell="A1" activePane="topLeft" state="split"/>
      <selection pane="topLeft" activeCell="A1" sqref="A1"/>
      <selection pane="bottomLeft" activeCell="B5" sqref="B5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9.00390625" style="0" customWidth="1"/>
    <col min="4" max="4" width="15.140625" style="0" customWidth="1"/>
    <col min="5" max="5" width="12.421875" style="0" customWidth="1"/>
    <col min="6" max="6" width="18.140625" style="0" customWidth="1"/>
    <col min="7" max="7" width="14.7109375" style="0" customWidth="1"/>
    <col min="8" max="8" width="13.140625" style="0" customWidth="1"/>
    <col min="9" max="9" width="14.8515625" style="0" customWidth="1"/>
    <col min="10" max="10" width="15.421875" style="0" customWidth="1"/>
    <col min="11" max="11" width="10.57421875" style="0" customWidth="1"/>
    <col min="12" max="12" width="11.00390625" style="0" customWidth="1"/>
    <col min="14" max="14" width="12.28125" style="0" customWidth="1"/>
    <col min="16" max="16" width="15.140625" style="0" customWidth="1"/>
    <col min="17" max="17" width="13.8515625" style="0" customWidth="1"/>
  </cols>
  <sheetData>
    <row r="2" spans="3:12" ht="12.7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3:12" ht="12.75">
      <c r="C3" s="1"/>
      <c r="D3" s="1"/>
      <c r="E3" s="1" t="s">
        <v>10</v>
      </c>
      <c r="F3" s="1"/>
      <c r="G3" s="1"/>
      <c r="H3" s="1" t="s">
        <v>11</v>
      </c>
      <c r="I3" s="1" t="s">
        <v>12</v>
      </c>
      <c r="J3" s="1" t="s">
        <v>13</v>
      </c>
      <c r="K3" s="1" t="s">
        <v>14</v>
      </c>
      <c r="L3" s="2" t="s">
        <v>15</v>
      </c>
    </row>
    <row r="4" spans="1:12" ht="12.75">
      <c r="A4" s="3"/>
      <c r="B4" s="3"/>
      <c r="C4" s="3"/>
      <c r="D4" s="1" t="s">
        <v>16</v>
      </c>
      <c r="E4" s="1" t="s">
        <v>17</v>
      </c>
      <c r="F4" s="1" t="s">
        <v>211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</row>
    <row r="5" spans="1:12" ht="12.75">
      <c r="A5" s="4" t="s">
        <v>24</v>
      </c>
      <c r="B5" s="4" t="s">
        <v>25</v>
      </c>
      <c r="C5" s="4" t="s">
        <v>26</v>
      </c>
      <c r="D5" s="5" t="s">
        <v>27</v>
      </c>
      <c r="E5" s="5" t="s">
        <v>28</v>
      </c>
      <c r="F5" s="5" t="s">
        <v>212</v>
      </c>
      <c r="G5" s="5" t="s">
        <v>29</v>
      </c>
      <c r="H5" s="5" t="s">
        <v>30</v>
      </c>
      <c r="I5" s="5" t="s">
        <v>31</v>
      </c>
      <c r="J5" s="5" t="s">
        <v>27</v>
      </c>
      <c r="K5" s="5" t="s">
        <v>19</v>
      </c>
      <c r="L5" s="4" t="s">
        <v>32</v>
      </c>
    </row>
    <row r="6" spans="1:18" ht="12.75">
      <c r="A6" s="6">
        <v>1</v>
      </c>
      <c r="B6" s="6" t="s">
        <v>33</v>
      </c>
      <c r="C6" s="7">
        <v>2711</v>
      </c>
      <c r="D6" s="8">
        <v>16684526.530000003</v>
      </c>
      <c r="E6" s="9">
        <f aca="true" t="shared" si="0" ref="E6:E37">D6/C6</f>
        <v>6154.380866838806</v>
      </c>
      <c r="F6" s="10">
        <v>7814083.23397632</v>
      </c>
      <c r="G6" s="10">
        <v>9853466.302981459</v>
      </c>
      <c r="H6" s="9">
        <f aca="true" t="shared" si="1" ref="H6:H37">G6-F6</f>
        <v>2039383.0690051382</v>
      </c>
      <c r="I6" s="9">
        <f aca="true" t="shared" si="2" ref="I6:I37">D6+H6</f>
        <v>18723909.59900514</v>
      </c>
      <c r="J6" s="8">
        <f aca="true" t="shared" si="3" ref="J6:J37">I6/C6</f>
        <v>6906.643157139484</v>
      </c>
      <c r="K6" s="8">
        <f aca="true" t="shared" si="4" ref="K6:K37">J6-E6</f>
        <v>752.2622903006786</v>
      </c>
      <c r="L6" s="11">
        <f aca="true" t="shared" si="5" ref="L6:L37">(I6-D6)/D6</f>
        <v>0.12223200132998542</v>
      </c>
      <c r="O6" s="13"/>
      <c r="P6" s="8"/>
      <c r="Q6" s="12"/>
      <c r="R6" s="14"/>
    </row>
    <row r="7" spans="1:18" ht="12.75">
      <c r="A7" s="6">
        <v>5</v>
      </c>
      <c r="B7" s="6" t="s">
        <v>34</v>
      </c>
      <c r="C7" s="7">
        <v>3105</v>
      </c>
      <c r="D7" s="8">
        <v>18168555.93</v>
      </c>
      <c r="E7" s="9">
        <f t="shared" si="0"/>
        <v>5851.38677294686</v>
      </c>
      <c r="F7" s="9">
        <v>7537056.410558682</v>
      </c>
      <c r="G7" s="15">
        <v>10894549.118774183</v>
      </c>
      <c r="H7" s="9">
        <f t="shared" si="1"/>
        <v>3357492.708215501</v>
      </c>
      <c r="I7" s="9">
        <f t="shared" si="2"/>
        <v>21526048.6382155</v>
      </c>
      <c r="J7" s="8">
        <f t="shared" si="3"/>
        <v>6932.704875431723</v>
      </c>
      <c r="K7" s="8">
        <f t="shared" si="4"/>
        <v>1081.3181024848627</v>
      </c>
      <c r="L7" s="11">
        <f t="shared" si="5"/>
        <v>0.1847968942138981</v>
      </c>
      <c r="O7" s="16"/>
      <c r="P7" s="8"/>
      <c r="Q7" s="12"/>
      <c r="R7" s="14"/>
    </row>
    <row r="8" spans="1:18" ht="12.75">
      <c r="A8" s="6">
        <v>6</v>
      </c>
      <c r="B8" s="6" t="s">
        <v>35</v>
      </c>
      <c r="C8" s="7">
        <v>446</v>
      </c>
      <c r="D8" s="8">
        <v>5525110.68</v>
      </c>
      <c r="E8" s="9">
        <f t="shared" si="0"/>
        <v>12388.140538116591</v>
      </c>
      <c r="F8" s="9">
        <v>2282904.6174248564</v>
      </c>
      <c r="G8" s="15">
        <v>1721968.605041761</v>
      </c>
      <c r="H8" s="9">
        <f t="shared" si="1"/>
        <v>-560936.0123830955</v>
      </c>
      <c r="I8" s="9">
        <f t="shared" si="2"/>
        <v>4964174.667616904</v>
      </c>
      <c r="J8" s="8">
        <f t="shared" si="3"/>
        <v>11130.436474477363</v>
      </c>
      <c r="K8" s="8">
        <f t="shared" si="4"/>
        <v>-1257.7040636392285</v>
      </c>
      <c r="L8" s="11">
        <f t="shared" si="5"/>
        <v>-0.10152484626481653</v>
      </c>
      <c r="O8" s="16"/>
      <c r="P8" s="8"/>
      <c r="Q8" s="12"/>
      <c r="R8" s="14"/>
    </row>
    <row r="9" spans="1:18" ht="12.75">
      <c r="A9" s="6">
        <v>11</v>
      </c>
      <c r="B9" s="6" t="s">
        <v>36</v>
      </c>
      <c r="C9" s="7">
        <v>3539</v>
      </c>
      <c r="D9" s="8">
        <v>18078203.809999995</v>
      </c>
      <c r="E9" s="9">
        <f t="shared" si="0"/>
        <v>5108.280251483468</v>
      </c>
      <c r="F9" s="9">
        <v>9488352.96457497</v>
      </c>
      <c r="G9" s="15">
        <v>12661756.18163699</v>
      </c>
      <c r="H9" s="9">
        <f t="shared" si="1"/>
        <v>3173403.217062019</v>
      </c>
      <c r="I9" s="9">
        <f t="shared" si="2"/>
        <v>21251607.027062014</v>
      </c>
      <c r="J9" s="8">
        <f t="shared" si="3"/>
        <v>6004.975141865502</v>
      </c>
      <c r="K9" s="8">
        <f t="shared" si="4"/>
        <v>896.6948903820339</v>
      </c>
      <c r="L9" s="11">
        <f t="shared" si="5"/>
        <v>0.17553752852961224</v>
      </c>
      <c r="O9" s="16"/>
      <c r="P9" s="8"/>
      <c r="Q9" s="12"/>
      <c r="R9" s="14"/>
    </row>
    <row r="10" spans="1:18" ht="12.75">
      <c r="A10" s="6">
        <v>12</v>
      </c>
      <c r="B10" s="6" t="s">
        <v>37</v>
      </c>
      <c r="C10" s="7">
        <v>3389</v>
      </c>
      <c r="D10" s="8">
        <v>18464258.65</v>
      </c>
      <c r="E10" s="9">
        <f t="shared" si="0"/>
        <v>5448.291133077603</v>
      </c>
      <c r="F10" s="9">
        <v>10496322.3294179</v>
      </c>
      <c r="G10" s="15">
        <v>13068066.285674293</v>
      </c>
      <c r="H10" s="9">
        <f t="shared" si="1"/>
        <v>2571743.9562563933</v>
      </c>
      <c r="I10" s="9">
        <f t="shared" si="2"/>
        <v>21036002.60625639</v>
      </c>
      <c r="J10" s="8">
        <f t="shared" si="3"/>
        <v>6207.141518517672</v>
      </c>
      <c r="K10" s="8">
        <f t="shared" si="4"/>
        <v>758.8503854400687</v>
      </c>
      <c r="L10" s="11">
        <f t="shared" si="5"/>
        <v>0.1392822752868225</v>
      </c>
      <c r="O10" s="16"/>
      <c r="P10" s="8"/>
      <c r="Q10" s="12"/>
      <c r="R10" s="14"/>
    </row>
    <row r="11" spans="1:18" ht="12.75">
      <c r="A11" s="6">
        <v>13</v>
      </c>
      <c r="B11" s="6" t="s">
        <v>38</v>
      </c>
      <c r="C11" s="7">
        <v>293</v>
      </c>
      <c r="D11" s="8">
        <v>1562656.71</v>
      </c>
      <c r="E11" s="9">
        <f t="shared" si="0"/>
        <v>5333.299351535836</v>
      </c>
      <c r="F11" s="9">
        <v>730094.3180973537</v>
      </c>
      <c r="G11" s="15">
        <v>1250150.4765790785</v>
      </c>
      <c r="H11" s="9">
        <f t="shared" si="1"/>
        <v>520056.1584817248</v>
      </c>
      <c r="I11" s="9">
        <f t="shared" si="2"/>
        <v>2082712.8684817248</v>
      </c>
      <c r="J11" s="8">
        <f t="shared" si="3"/>
        <v>7108.235046012713</v>
      </c>
      <c r="K11" s="8">
        <f t="shared" si="4"/>
        <v>1774.935694476877</v>
      </c>
      <c r="L11" s="11">
        <f t="shared" si="5"/>
        <v>0.3328025631949098</v>
      </c>
      <c r="O11" s="16"/>
      <c r="P11" s="8"/>
      <c r="Q11" s="12"/>
      <c r="R11" s="14"/>
    </row>
    <row r="12" spans="1:18" ht="12.75">
      <c r="A12" s="6">
        <v>15</v>
      </c>
      <c r="B12" s="6" t="s">
        <v>39</v>
      </c>
      <c r="C12" s="7">
        <v>1386</v>
      </c>
      <c r="D12" s="8">
        <v>9228870.38</v>
      </c>
      <c r="E12" s="9">
        <f t="shared" si="0"/>
        <v>6658.636637806639</v>
      </c>
      <c r="F12" s="9">
        <v>3481212.18933797</v>
      </c>
      <c r="G12" s="15">
        <v>4915300.813995832</v>
      </c>
      <c r="H12" s="9">
        <f t="shared" si="1"/>
        <v>1434088.6246578614</v>
      </c>
      <c r="I12" s="9">
        <f t="shared" si="2"/>
        <v>10662959.004657863</v>
      </c>
      <c r="J12" s="8">
        <f t="shared" si="3"/>
        <v>7693.332615193263</v>
      </c>
      <c r="K12" s="8">
        <f t="shared" si="4"/>
        <v>1034.6959773866247</v>
      </c>
      <c r="L12" s="11">
        <f t="shared" si="5"/>
        <v>0.15539156642244029</v>
      </c>
      <c r="O12" s="16"/>
      <c r="P12" s="8"/>
      <c r="Q12" s="12"/>
      <c r="R12" s="14"/>
    </row>
    <row r="13" spans="1:18" ht="12.75">
      <c r="A13" s="6">
        <v>16</v>
      </c>
      <c r="B13" s="6" t="s">
        <v>40</v>
      </c>
      <c r="C13" s="7">
        <v>704</v>
      </c>
      <c r="D13" s="8">
        <v>3832916.36</v>
      </c>
      <c r="E13" s="9">
        <f t="shared" si="0"/>
        <v>5444.483465909091</v>
      </c>
      <c r="F13" s="9">
        <v>1721855.7558037913</v>
      </c>
      <c r="G13" s="15">
        <v>2576668.19802233</v>
      </c>
      <c r="H13" s="9">
        <f t="shared" si="1"/>
        <v>854812.4422185388</v>
      </c>
      <c r="I13" s="9">
        <f t="shared" si="2"/>
        <v>4687728.802218539</v>
      </c>
      <c r="J13" s="8">
        <f t="shared" si="3"/>
        <v>6658.7056849695155</v>
      </c>
      <c r="K13" s="8">
        <f t="shared" si="4"/>
        <v>1214.2222190604243</v>
      </c>
      <c r="L13" s="11">
        <f t="shared" si="5"/>
        <v>0.22301880916038014</v>
      </c>
      <c r="O13" s="16"/>
      <c r="P13" s="8"/>
      <c r="Q13" s="12"/>
      <c r="R13" s="14"/>
    </row>
    <row r="14" spans="1:18" ht="12.75">
      <c r="A14" s="6">
        <v>17</v>
      </c>
      <c r="B14" s="6" t="s">
        <v>41</v>
      </c>
      <c r="C14" s="7">
        <v>1988</v>
      </c>
      <c r="D14" s="8">
        <v>12492326.79</v>
      </c>
      <c r="E14" s="9">
        <f t="shared" si="0"/>
        <v>6283.866594567404</v>
      </c>
      <c r="F14" s="9">
        <v>6651196.334828322</v>
      </c>
      <c r="G14" s="15">
        <v>7484128.423812911</v>
      </c>
      <c r="H14" s="9">
        <f t="shared" si="1"/>
        <v>832932.0889845891</v>
      </c>
      <c r="I14" s="9">
        <f t="shared" si="2"/>
        <v>13325258.87898459</v>
      </c>
      <c r="J14" s="8">
        <f t="shared" si="3"/>
        <v>6702.846518603918</v>
      </c>
      <c r="K14" s="8">
        <f t="shared" si="4"/>
        <v>418.9799240365146</v>
      </c>
      <c r="L14" s="11">
        <f t="shared" si="5"/>
        <v>0.06667549632558004</v>
      </c>
      <c r="O14" s="16"/>
      <c r="P14" s="8"/>
      <c r="Q14" s="12"/>
      <c r="R14" s="14"/>
    </row>
    <row r="15" spans="1:18" ht="12.75">
      <c r="A15" s="6">
        <v>21</v>
      </c>
      <c r="B15" s="6" t="s">
        <v>42</v>
      </c>
      <c r="C15" s="7">
        <v>4049</v>
      </c>
      <c r="D15" s="8">
        <v>24314118.259999998</v>
      </c>
      <c r="E15" s="9">
        <f t="shared" si="0"/>
        <v>6004.96869844406</v>
      </c>
      <c r="F15" s="9">
        <v>11855396.536344845</v>
      </c>
      <c r="G15" s="15">
        <v>15040628.308800481</v>
      </c>
      <c r="H15" s="9">
        <f t="shared" si="1"/>
        <v>3185231.7724556364</v>
      </c>
      <c r="I15" s="9">
        <f t="shared" si="2"/>
        <v>27499350.032455634</v>
      </c>
      <c r="J15" s="8">
        <f t="shared" si="3"/>
        <v>6791.639919104874</v>
      </c>
      <c r="K15" s="8">
        <f t="shared" si="4"/>
        <v>786.6712206608145</v>
      </c>
      <c r="L15" s="11">
        <f t="shared" si="5"/>
        <v>0.13100338405837944</v>
      </c>
      <c r="O15" s="16"/>
      <c r="P15" s="8"/>
      <c r="Q15" s="12"/>
      <c r="R15" s="14"/>
    </row>
    <row r="16" spans="1:18" ht="12.75">
      <c r="A16" s="6">
        <v>25</v>
      </c>
      <c r="B16" s="6" t="s">
        <v>43</v>
      </c>
      <c r="C16" s="7">
        <v>1992</v>
      </c>
      <c r="D16" s="8">
        <v>11105413.129999999</v>
      </c>
      <c r="E16" s="9">
        <f t="shared" si="0"/>
        <v>5575.006591365462</v>
      </c>
      <c r="F16" s="9">
        <v>5616124.9376257025</v>
      </c>
      <c r="G16" s="15">
        <v>7484135.257463241</v>
      </c>
      <c r="H16" s="9">
        <f t="shared" si="1"/>
        <v>1868010.3198375385</v>
      </c>
      <c r="I16" s="9">
        <f t="shared" si="2"/>
        <v>12973423.449837537</v>
      </c>
      <c r="J16" s="8">
        <f t="shared" si="3"/>
        <v>6512.762776022861</v>
      </c>
      <c r="K16" s="8">
        <f t="shared" si="4"/>
        <v>937.756184657399</v>
      </c>
      <c r="L16" s="11">
        <f t="shared" si="5"/>
        <v>0.16820718850983787</v>
      </c>
      <c r="O16" s="16"/>
      <c r="P16" s="8"/>
      <c r="Q16" s="12"/>
      <c r="R16" s="14"/>
    </row>
    <row r="17" spans="1:18" ht="12.75">
      <c r="A17" s="6">
        <v>26</v>
      </c>
      <c r="B17" s="6" t="s">
        <v>44</v>
      </c>
      <c r="C17" s="7">
        <v>1019</v>
      </c>
      <c r="D17" s="8">
        <v>5911380.77</v>
      </c>
      <c r="E17" s="9">
        <f t="shared" si="0"/>
        <v>5801.158753680078</v>
      </c>
      <c r="F17" s="9">
        <v>3057944.394852801</v>
      </c>
      <c r="G17" s="15">
        <v>3728247.0902327644</v>
      </c>
      <c r="H17" s="9">
        <f t="shared" si="1"/>
        <v>670302.6953799631</v>
      </c>
      <c r="I17" s="9">
        <f t="shared" si="2"/>
        <v>6581683.465379963</v>
      </c>
      <c r="J17" s="8">
        <f t="shared" si="3"/>
        <v>6458.963165240395</v>
      </c>
      <c r="K17" s="8">
        <f t="shared" si="4"/>
        <v>657.804411560317</v>
      </c>
      <c r="L17" s="11">
        <f t="shared" si="5"/>
        <v>0.11339189970331807</v>
      </c>
      <c r="O17" s="16"/>
      <c r="P17" s="8"/>
      <c r="Q17" s="12"/>
      <c r="R17" s="14"/>
    </row>
    <row r="18" spans="1:18" ht="12.75">
      <c r="A18" s="6">
        <v>31</v>
      </c>
      <c r="B18" s="6" t="s">
        <v>45</v>
      </c>
      <c r="C18" s="7">
        <v>3132</v>
      </c>
      <c r="D18" s="8">
        <v>21886367.63</v>
      </c>
      <c r="E18" s="9">
        <f t="shared" si="0"/>
        <v>6987.984556194125</v>
      </c>
      <c r="F18" s="9">
        <v>8804918.943814823</v>
      </c>
      <c r="G18" s="15">
        <v>12093327.283288226</v>
      </c>
      <c r="H18" s="9">
        <f t="shared" si="1"/>
        <v>3288408.339473402</v>
      </c>
      <c r="I18" s="9">
        <f t="shared" si="2"/>
        <v>25174775.9694734</v>
      </c>
      <c r="J18" s="8">
        <f t="shared" si="3"/>
        <v>8037.92336190083</v>
      </c>
      <c r="K18" s="8">
        <f t="shared" si="4"/>
        <v>1049.9388057067054</v>
      </c>
      <c r="L18" s="11">
        <f t="shared" si="5"/>
        <v>0.15024915943410938</v>
      </c>
      <c r="O18" s="16"/>
      <c r="P18" s="8"/>
      <c r="Q18" s="12"/>
      <c r="R18" s="14"/>
    </row>
    <row r="19" spans="1:18" ht="12.75">
      <c r="A19" s="6">
        <v>32</v>
      </c>
      <c r="B19" s="6" t="s">
        <v>46</v>
      </c>
      <c r="C19" s="7">
        <v>956</v>
      </c>
      <c r="D19" s="8">
        <v>5479606.899999999</v>
      </c>
      <c r="E19" s="9">
        <f t="shared" si="0"/>
        <v>5731.806380753137</v>
      </c>
      <c r="F19" s="9">
        <v>2759882.020999345</v>
      </c>
      <c r="G19" s="15">
        <v>3892930.769964392</v>
      </c>
      <c r="H19" s="9">
        <f t="shared" si="1"/>
        <v>1133048.7489650468</v>
      </c>
      <c r="I19" s="9">
        <f t="shared" si="2"/>
        <v>6612655.648965046</v>
      </c>
      <c r="J19" s="8">
        <f t="shared" si="3"/>
        <v>6917.003816909044</v>
      </c>
      <c r="K19" s="8">
        <f t="shared" si="4"/>
        <v>1185.1974361559069</v>
      </c>
      <c r="L19" s="11">
        <f t="shared" si="5"/>
        <v>0.20677555336406458</v>
      </c>
      <c r="O19" s="16"/>
      <c r="P19" s="8"/>
      <c r="Q19" s="12"/>
      <c r="R19" s="14"/>
    </row>
    <row r="20" spans="1:18" ht="12.75">
      <c r="A20" s="6">
        <v>34</v>
      </c>
      <c r="B20" s="6" t="s">
        <v>47</v>
      </c>
      <c r="C20" s="7">
        <v>1102</v>
      </c>
      <c r="D20" s="8">
        <v>6264265.2</v>
      </c>
      <c r="E20" s="9">
        <f t="shared" si="0"/>
        <v>5684.451179673321</v>
      </c>
      <c r="F20" s="9">
        <v>2983616.9735371857</v>
      </c>
      <c r="G20" s="15">
        <v>4154284.190045708</v>
      </c>
      <c r="H20" s="9">
        <f t="shared" si="1"/>
        <v>1170667.2165085222</v>
      </c>
      <c r="I20" s="9">
        <f t="shared" si="2"/>
        <v>7434932.416508522</v>
      </c>
      <c r="J20" s="8">
        <f t="shared" si="3"/>
        <v>6746.762628410637</v>
      </c>
      <c r="K20" s="8">
        <f t="shared" si="4"/>
        <v>1062.311448737316</v>
      </c>
      <c r="L20" s="11">
        <f t="shared" si="5"/>
        <v>0.18688021326244644</v>
      </c>
      <c r="O20" s="16"/>
      <c r="P20" s="8"/>
      <c r="Q20" s="12"/>
      <c r="R20" s="14"/>
    </row>
    <row r="21" spans="1:18" ht="12.75">
      <c r="A21" s="6">
        <v>35</v>
      </c>
      <c r="B21" s="6" t="s">
        <v>48</v>
      </c>
      <c r="C21" s="7">
        <v>14006</v>
      </c>
      <c r="D21" s="8">
        <v>80492490.91000001</v>
      </c>
      <c r="E21" s="9">
        <f t="shared" si="0"/>
        <v>5747.0006361559335</v>
      </c>
      <c r="F21" s="9">
        <v>41362060.35301765</v>
      </c>
      <c r="G21" s="15">
        <v>53716673.317733586</v>
      </c>
      <c r="H21" s="9">
        <f t="shared" si="1"/>
        <v>12354612.964715935</v>
      </c>
      <c r="I21" s="9">
        <f t="shared" si="2"/>
        <v>92847103.87471595</v>
      </c>
      <c r="J21" s="8">
        <f t="shared" si="3"/>
        <v>6629.094950358129</v>
      </c>
      <c r="K21" s="8">
        <f t="shared" si="4"/>
        <v>882.0943142021952</v>
      </c>
      <c r="L21" s="11">
        <f t="shared" si="5"/>
        <v>0.15348777041239586</v>
      </c>
      <c r="O21" s="16"/>
      <c r="P21" s="8"/>
      <c r="Q21" s="12"/>
      <c r="R21" s="14"/>
    </row>
    <row r="22" spans="1:18" ht="12.75">
      <c r="A22" s="6">
        <v>41</v>
      </c>
      <c r="B22" s="6" t="s">
        <v>49</v>
      </c>
      <c r="C22" s="7">
        <v>2788</v>
      </c>
      <c r="D22" s="8">
        <v>15377531.719999999</v>
      </c>
      <c r="E22" s="9">
        <f t="shared" si="0"/>
        <v>5515.613959827833</v>
      </c>
      <c r="F22" s="9">
        <v>8438339.62364572</v>
      </c>
      <c r="G22" s="15">
        <v>10588490.768797042</v>
      </c>
      <c r="H22" s="9">
        <f t="shared" si="1"/>
        <v>2150151.1451513227</v>
      </c>
      <c r="I22" s="9">
        <f t="shared" si="2"/>
        <v>17527682.865151323</v>
      </c>
      <c r="J22" s="8">
        <f t="shared" si="3"/>
        <v>6286.830295965324</v>
      </c>
      <c r="K22" s="8">
        <f t="shared" si="4"/>
        <v>771.2163361374905</v>
      </c>
      <c r="L22" s="11">
        <f t="shared" si="5"/>
        <v>0.13982420484002908</v>
      </c>
      <c r="O22" s="16"/>
      <c r="P22" s="8"/>
      <c r="Q22" s="12"/>
      <c r="R22" s="14"/>
    </row>
    <row r="23" spans="1:18" ht="12.75">
      <c r="A23" s="6">
        <v>42</v>
      </c>
      <c r="B23" s="6" t="s">
        <v>50</v>
      </c>
      <c r="C23" s="7">
        <v>3655</v>
      </c>
      <c r="D23" s="8">
        <v>22669767.289999995</v>
      </c>
      <c r="E23" s="9">
        <f t="shared" si="0"/>
        <v>6202.398711354308</v>
      </c>
      <c r="F23" s="9">
        <v>10941959.611127201</v>
      </c>
      <c r="G23" s="15">
        <v>14234380.838187587</v>
      </c>
      <c r="H23" s="9">
        <f t="shared" si="1"/>
        <v>3292421.227060385</v>
      </c>
      <c r="I23" s="9">
        <f t="shared" si="2"/>
        <v>25962188.51706038</v>
      </c>
      <c r="J23" s="8">
        <f t="shared" si="3"/>
        <v>7103.197952684099</v>
      </c>
      <c r="K23" s="8">
        <f t="shared" si="4"/>
        <v>900.7992413297907</v>
      </c>
      <c r="L23" s="11">
        <f t="shared" si="5"/>
        <v>0.14523401078372453</v>
      </c>
      <c r="O23" s="16"/>
      <c r="P23" s="8"/>
      <c r="Q23" s="12"/>
      <c r="R23" s="14"/>
    </row>
    <row r="24" spans="1:18" ht="12.75">
      <c r="A24" s="6">
        <v>45</v>
      </c>
      <c r="B24" s="6" t="s">
        <v>51</v>
      </c>
      <c r="C24" s="7">
        <v>3568</v>
      </c>
      <c r="D24" s="8">
        <v>21971903.68</v>
      </c>
      <c r="E24" s="9">
        <f t="shared" si="0"/>
        <v>6158.044753363229</v>
      </c>
      <c r="F24" s="9">
        <v>10592980.997615868</v>
      </c>
      <c r="G24" s="15">
        <v>13779168.738273652</v>
      </c>
      <c r="H24" s="9">
        <f t="shared" si="1"/>
        <v>3186187.740657784</v>
      </c>
      <c r="I24" s="9">
        <f t="shared" si="2"/>
        <v>25158091.420657784</v>
      </c>
      <c r="J24" s="8">
        <f t="shared" si="3"/>
        <v>7051.034590991531</v>
      </c>
      <c r="K24" s="8">
        <f t="shared" si="4"/>
        <v>892.9898376283027</v>
      </c>
      <c r="L24" s="11">
        <f t="shared" si="5"/>
        <v>0.14501191098694022</v>
      </c>
      <c r="O24" s="16"/>
      <c r="P24" s="8"/>
      <c r="Q24" s="12"/>
      <c r="R24" s="14"/>
    </row>
    <row r="25" spans="1:18" ht="12.75">
      <c r="A25" s="6">
        <v>51</v>
      </c>
      <c r="B25" s="6" t="s">
        <v>51</v>
      </c>
      <c r="C25" s="7">
        <v>2777</v>
      </c>
      <c r="D25" s="8">
        <v>15301408.049999999</v>
      </c>
      <c r="E25" s="9">
        <f t="shared" si="0"/>
        <v>5510.049711919337</v>
      </c>
      <c r="F25" s="9">
        <v>8334176.221322177</v>
      </c>
      <c r="G25" s="15">
        <v>10088330.595777562</v>
      </c>
      <c r="H25" s="9">
        <f t="shared" si="1"/>
        <v>1754154.374455385</v>
      </c>
      <c r="I25" s="9">
        <f t="shared" si="2"/>
        <v>17055562.424455382</v>
      </c>
      <c r="J25" s="8">
        <f t="shared" si="3"/>
        <v>6141.722155007339</v>
      </c>
      <c r="K25" s="8">
        <f t="shared" si="4"/>
        <v>631.6724430880022</v>
      </c>
      <c r="L25" s="11">
        <f t="shared" si="5"/>
        <v>0.11464006245199004</v>
      </c>
      <c r="O25" s="16"/>
      <c r="P25" s="8"/>
      <c r="Q25" s="12"/>
      <c r="R25" s="14"/>
    </row>
    <row r="26" spans="1:18" ht="12.75">
      <c r="A26" s="6">
        <v>55</v>
      </c>
      <c r="B26" s="6" t="s">
        <v>52</v>
      </c>
      <c r="C26" s="7">
        <v>1232</v>
      </c>
      <c r="D26" s="8">
        <v>6150811.99</v>
      </c>
      <c r="E26" s="9">
        <f t="shared" si="0"/>
        <v>4992.542199675325</v>
      </c>
      <c r="F26" s="9">
        <v>3071100.8082351605</v>
      </c>
      <c r="G26" s="15">
        <v>4400221.806901589</v>
      </c>
      <c r="H26" s="9">
        <f t="shared" si="1"/>
        <v>1329120.9986664285</v>
      </c>
      <c r="I26" s="9">
        <f t="shared" si="2"/>
        <v>7479932.988666428</v>
      </c>
      <c r="J26" s="8">
        <f t="shared" si="3"/>
        <v>6071.37417911236</v>
      </c>
      <c r="K26" s="8">
        <f t="shared" si="4"/>
        <v>1078.8319794370354</v>
      </c>
      <c r="L26" s="11">
        <f t="shared" si="5"/>
        <v>0.21608870517052303</v>
      </c>
      <c r="O26" s="16"/>
      <c r="P26" s="8"/>
      <c r="Q26" s="12"/>
      <c r="R26" s="14"/>
    </row>
    <row r="27" spans="1:18" ht="12.75">
      <c r="A27" s="6">
        <v>61</v>
      </c>
      <c r="B27" s="6" t="s">
        <v>53</v>
      </c>
      <c r="C27" s="7">
        <v>2359</v>
      </c>
      <c r="D27" s="8">
        <v>14464262.78</v>
      </c>
      <c r="E27" s="9">
        <f t="shared" si="0"/>
        <v>6131.523009749893</v>
      </c>
      <c r="F27" s="9">
        <v>6579494.471305027</v>
      </c>
      <c r="G27" s="15">
        <v>8982671.05107282</v>
      </c>
      <c r="H27" s="9">
        <f t="shared" si="1"/>
        <v>2403176.5797677925</v>
      </c>
      <c r="I27" s="9">
        <f t="shared" si="2"/>
        <v>16867439.35976779</v>
      </c>
      <c r="J27" s="8">
        <f t="shared" si="3"/>
        <v>7150.249834577275</v>
      </c>
      <c r="K27" s="8">
        <f t="shared" si="4"/>
        <v>1018.7268248273813</v>
      </c>
      <c r="L27" s="11">
        <f t="shared" si="5"/>
        <v>0.16614580475478555</v>
      </c>
      <c r="O27" s="16"/>
      <c r="P27" s="8"/>
      <c r="Q27" s="12"/>
      <c r="R27" s="14"/>
    </row>
    <row r="28" spans="1:18" ht="12.75">
      <c r="A28" s="6">
        <v>65</v>
      </c>
      <c r="B28" s="6" t="s">
        <v>54</v>
      </c>
      <c r="C28" s="7">
        <v>2748</v>
      </c>
      <c r="D28" s="8">
        <v>16359642.38</v>
      </c>
      <c r="E28" s="9">
        <f t="shared" si="0"/>
        <v>5953.290531295488</v>
      </c>
      <c r="F28" s="9">
        <v>7585659.514715197</v>
      </c>
      <c r="G28" s="15">
        <v>10311356.295705233</v>
      </c>
      <c r="H28" s="9">
        <f t="shared" si="1"/>
        <v>2725696.780990036</v>
      </c>
      <c r="I28" s="9">
        <f t="shared" si="2"/>
        <v>19085339.160990037</v>
      </c>
      <c r="J28" s="8">
        <f t="shared" si="3"/>
        <v>6945.174367172503</v>
      </c>
      <c r="K28" s="8">
        <f t="shared" si="4"/>
        <v>991.8838358770145</v>
      </c>
      <c r="L28" s="11">
        <f t="shared" si="5"/>
        <v>0.16661102472033598</v>
      </c>
      <c r="O28" s="16"/>
      <c r="P28" s="8"/>
      <c r="Q28" s="12"/>
      <c r="R28" s="14"/>
    </row>
    <row r="29" spans="1:18" ht="12.75">
      <c r="A29" s="6">
        <v>71</v>
      </c>
      <c r="B29" s="6" t="s">
        <v>55</v>
      </c>
      <c r="C29" s="7">
        <v>10994</v>
      </c>
      <c r="D29" s="8">
        <v>52959497.15</v>
      </c>
      <c r="E29" s="9">
        <f t="shared" si="0"/>
        <v>4817.127264871748</v>
      </c>
      <c r="F29" s="9">
        <v>30189451.27265443</v>
      </c>
      <c r="G29" s="15">
        <v>40759975.8210356</v>
      </c>
      <c r="H29" s="9">
        <f t="shared" si="1"/>
        <v>10570524.548381172</v>
      </c>
      <c r="I29" s="9">
        <f t="shared" si="2"/>
        <v>63530021.69838117</v>
      </c>
      <c r="J29" s="8">
        <f t="shared" si="3"/>
        <v>5778.608486299906</v>
      </c>
      <c r="K29" s="8">
        <f t="shared" si="4"/>
        <v>961.4812214281583</v>
      </c>
      <c r="L29" s="11">
        <f t="shared" si="5"/>
        <v>0.19959639190760656</v>
      </c>
      <c r="O29" s="16"/>
      <c r="P29" s="8"/>
      <c r="Q29" s="12"/>
      <c r="R29" s="14"/>
    </row>
    <row r="30" spans="1:18" ht="12.75">
      <c r="A30" s="6">
        <v>72</v>
      </c>
      <c r="B30" s="6" t="s">
        <v>56</v>
      </c>
      <c r="C30" s="7">
        <v>393</v>
      </c>
      <c r="D30" s="8">
        <v>2036972.22</v>
      </c>
      <c r="E30" s="9">
        <f t="shared" si="0"/>
        <v>5183.135419847328</v>
      </c>
      <c r="F30" s="9">
        <v>892858.3152658858</v>
      </c>
      <c r="G30" s="15">
        <v>1521088.643975561</v>
      </c>
      <c r="H30" s="9">
        <f t="shared" si="1"/>
        <v>628230.3287096752</v>
      </c>
      <c r="I30" s="9">
        <f t="shared" si="2"/>
        <v>2665202.548709675</v>
      </c>
      <c r="J30" s="8">
        <f t="shared" si="3"/>
        <v>6781.685874579326</v>
      </c>
      <c r="K30" s="8">
        <f t="shared" si="4"/>
        <v>1598.550454731998</v>
      </c>
      <c r="L30" s="11">
        <f t="shared" si="5"/>
        <v>0.30841379305098</v>
      </c>
      <c r="O30" s="16"/>
      <c r="P30" s="8"/>
      <c r="Q30" s="12"/>
      <c r="R30" s="14"/>
    </row>
    <row r="31" spans="1:18" ht="12.75">
      <c r="A31" s="6">
        <v>75</v>
      </c>
      <c r="B31" s="6" t="s">
        <v>57</v>
      </c>
      <c r="C31" s="7">
        <v>2292</v>
      </c>
      <c r="D31" s="8">
        <v>13322568.44</v>
      </c>
      <c r="E31" s="9">
        <f t="shared" si="0"/>
        <v>5812.638935427574</v>
      </c>
      <c r="F31" s="9">
        <v>6694856.104648195</v>
      </c>
      <c r="G31" s="15">
        <v>8244526.108869724</v>
      </c>
      <c r="H31" s="9">
        <f t="shared" si="1"/>
        <v>1549670.0042215288</v>
      </c>
      <c r="I31" s="9">
        <f t="shared" si="2"/>
        <v>14872238.444221528</v>
      </c>
      <c r="J31" s="8">
        <f t="shared" si="3"/>
        <v>6488.760228717944</v>
      </c>
      <c r="K31" s="8">
        <f t="shared" si="4"/>
        <v>676.12129329037</v>
      </c>
      <c r="L31" s="11">
        <f t="shared" si="5"/>
        <v>0.11631916256994126</v>
      </c>
      <c r="O31" s="16"/>
      <c r="P31" s="8"/>
      <c r="Q31" s="12"/>
      <c r="R31" s="14"/>
    </row>
    <row r="32" spans="1:18" ht="12.75">
      <c r="A32" s="6">
        <v>81</v>
      </c>
      <c r="B32" s="6" t="s">
        <v>58</v>
      </c>
      <c r="C32" s="7">
        <v>2077</v>
      </c>
      <c r="D32" s="8">
        <v>11164341.77</v>
      </c>
      <c r="E32" s="9">
        <f t="shared" si="0"/>
        <v>5375.224732787674</v>
      </c>
      <c r="F32" s="9">
        <v>5965341.476442407</v>
      </c>
      <c r="G32" s="15">
        <v>7278648.223568608</v>
      </c>
      <c r="H32" s="9">
        <f t="shared" si="1"/>
        <v>1313306.7471262012</v>
      </c>
      <c r="I32" s="9">
        <f t="shared" si="2"/>
        <v>12477648.5171262</v>
      </c>
      <c r="J32" s="8">
        <f t="shared" si="3"/>
        <v>6007.534192164757</v>
      </c>
      <c r="K32" s="8">
        <f t="shared" si="4"/>
        <v>632.3094593770829</v>
      </c>
      <c r="L32" s="11">
        <f t="shared" si="5"/>
        <v>0.11763405081840317</v>
      </c>
      <c r="O32" s="16"/>
      <c r="P32" s="8"/>
      <c r="Q32" s="12"/>
      <c r="R32" s="14"/>
    </row>
    <row r="33" spans="1:18" ht="12.75">
      <c r="A33" s="6">
        <v>85</v>
      </c>
      <c r="B33" s="6" t="s">
        <v>59</v>
      </c>
      <c r="C33" s="7">
        <v>3023</v>
      </c>
      <c r="D33" s="8">
        <v>19215424.21</v>
      </c>
      <c r="E33" s="9">
        <f t="shared" si="0"/>
        <v>6356.408934832948</v>
      </c>
      <c r="F33" s="9">
        <v>9097718.070933122</v>
      </c>
      <c r="G33" s="15">
        <v>11134746.588736754</v>
      </c>
      <c r="H33" s="9">
        <f t="shared" si="1"/>
        <v>2037028.5178036317</v>
      </c>
      <c r="I33" s="9">
        <f t="shared" si="2"/>
        <v>21252452.727803633</v>
      </c>
      <c r="J33" s="8">
        <f t="shared" si="3"/>
        <v>7030.252308238052</v>
      </c>
      <c r="K33" s="8">
        <f t="shared" si="4"/>
        <v>673.8433734051041</v>
      </c>
      <c r="L33" s="11">
        <f t="shared" si="5"/>
        <v>0.10601007271770409</v>
      </c>
      <c r="O33" s="16"/>
      <c r="P33" s="8"/>
      <c r="Q33" s="12"/>
      <c r="R33" s="14"/>
    </row>
    <row r="34" spans="1:18" ht="12.75">
      <c r="A34" s="6">
        <v>91</v>
      </c>
      <c r="B34" s="6" t="s">
        <v>60</v>
      </c>
      <c r="C34" s="7">
        <v>4688</v>
      </c>
      <c r="D34" s="8">
        <v>26061264.000000004</v>
      </c>
      <c r="E34" s="9">
        <f t="shared" si="0"/>
        <v>5559.143344709898</v>
      </c>
      <c r="F34" s="9">
        <v>13492614.68565816</v>
      </c>
      <c r="G34" s="15">
        <v>18447343.041891113</v>
      </c>
      <c r="H34" s="9">
        <f t="shared" si="1"/>
        <v>4954728.356232952</v>
      </c>
      <c r="I34" s="9">
        <f t="shared" si="2"/>
        <v>31015992.356232956</v>
      </c>
      <c r="J34" s="8">
        <f t="shared" si="3"/>
        <v>6616.039325135016</v>
      </c>
      <c r="K34" s="8">
        <f t="shared" si="4"/>
        <v>1056.895980425118</v>
      </c>
      <c r="L34" s="11">
        <f t="shared" si="5"/>
        <v>0.19011849756147484</v>
      </c>
      <c r="O34" s="16"/>
      <c r="P34" s="8"/>
      <c r="Q34" s="12"/>
      <c r="R34" s="14"/>
    </row>
    <row r="35" spans="1:18" ht="12.75">
      <c r="A35" s="6">
        <v>92</v>
      </c>
      <c r="B35" s="6" t="s">
        <v>61</v>
      </c>
      <c r="C35" s="7">
        <v>1285</v>
      </c>
      <c r="D35" s="8">
        <v>7553859.220000001</v>
      </c>
      <c r="E35" s="9">
        <f t="shared" si="0"/>
        <v>5878.4896653696505</v>
      </c>
      <c r="F35" s="9">
        <v>3460389.8274048143</v>
      </c>
      <c r="G35" s="15">
        <v>4858416.854216507</v>
      </c>
      <c r="H35" s="9">
        <f t="shared" si="1"/>
        <v>1398027.0268116924</v>
      </c>
      <c r="I35" s="9">
        <f t="shared" si="2"/>
        <v>8951886.246811694</v>
      </c>
      <c r="J35" s="8">
        <f t="shared" si="3"/>
        <v>6966.448441098594</v>
      </c>
      <c r="K35" s="8">
        <f t="shared" si="4"/>
        <v>1087.9587757289437</v>
      </c>
      <c r="L35" s="11">
        <f t="shared" si="5"/>
        <v>0.18507454085326372</v>
      </c>
      <c r="O35" s="16"/>
      <c r="P35" s="8"/>
      <c r="Q35" s="12"/>
      <c r="R35" s="14"/>
    </row>
    <row r="36" spans="1:18" ht="12.75">
      <c r="A36" s="6">
        <v>95</v>
      </c>
      <c r="B36" s="6" t="s">
        <v>62</v>
      </c>
      <c r="C36" s="7">
        <v>857</v>
      </c>
      <c r="D36" s="8">
        <v>4755225.41</v>
      </c>
      <c r="E36" s="9">
        <f t="shared" si="0"/>
        <v>5548.687759626605</v>
      </c>
      <c r="F36" s="9">
        <v>2739841.720310594</v>
      </c>
      <c r="G36" s="15">
        <v>3094667.1132601164</v>
      </c>
      <c r="H36" s="9">
        <f t="shared" si="1"/>
        <v>354825.3929495225</v>
      </c>
      <c r="I36" s="9">
        <f t="shared" si="2"/>
        <v>5110050.802949523</v>
      </c>
      <c r="J36" s="8">
        <f t="shared" si="3"/>
        <v>5962.719723395009</v>
      </c>
      <c r="K36" s="8">
        <f t="shared" si="4"/>
        <v>414.03196376840424</v>
      </c>
      <c r="L36" s="11">
        <f t="shared" si="5"/>
        <v>0.07461799648936568</v>
      </c>
      <c r="O36" s="16"/>
      <c r="P36" s="8"/>
      <c r="Q36" s="12"/>
      <c r="R36" s="14"/>
    </row>
    <row r="37" spans="1:18" ht="12.75">
      <c r="A37" s="6">
        <v>101</v>
      </c>
      <c r="B37" s="6" t="s">
        <v>63</v>
      </c>
      <c r="C37" s="7">
        <v>1855</v>
      </c>
      <c r="D37" s="8">
        <v>11546905.549999999</v>
      </c>
      <c r="E37" s="9">
        <f t="shared" si="0"/>
        <v>6224.7469272237195</v>
      </c>
      <c r="F37" s="9">
        <v>6042131.701971749</v>
      </c>
      <c r="G37" s="15">
        <v>6703865.887291642</v>
      </c>
      <c r="H37" s="9">
        <f t="shared" si="1"/>
        <v>661734.1853198931</v>
      </c>
      <c r="I37" s="9">
        <f t="shared" si="2"/>
        <v>12208639.735319892</v>
      </c>
      <c r="J37" s="8">
        <f t="shared" si="3"/>
        <v>6581.4769462640925</v>
      </c>
      <c r="K37" s="8">
        <f t="shared" si="4"/>
        <v>356.730019040373</v>
      </c>
      <c r="L37" s="11">
        <f t="shared" si="5"/>
        <v>0.05730835698399673</v>
      </c>
      <c r="O37" s="16"/>
      <c r="P37" s="8"/>
      <c r="Q37" s="12"/>
      <c r="R37" s="14"/>
    </row>
    <row r="38" spans="1:18" ht="12.75">
      <c r="A38" s="6">
        <v>105</v>
      </c>
      <c r="B38" s="6" t="s">
        <v>64</v>
      </c>
      <c r="C38" s="7">
        <v>4863</v>
      </c>
      <c r="D38" s="8">
        <v>26099908.36</v>
      </c>
      <c r="E38" s="9">
        <f aca="true" t="shared" si="6" ref="E38:E69">D38/C38</f>
        <v>5367.0385276578245</v>
      </c>
      <c r="F38" s="9">
        <v>13838679.07445298</v>
      </c>
      <c r="G38" s="15">
        <v>19142754.916044556</v>
      </c>
      <c r="H38" s="9">
        <f aca="true" t="shared" si="7" ref="H38:H69">G38-F38</f>
        <v>5304075.841591576</v>
      </c>
      <c r="I38" s="9">
        <f aca="true" t="shared" si="8" ref="I38:I69">D38+H38</f>
        <v>31403984.201591574</v>
      </c>
      <c r="J38" s="8">
        <f aca="true" t="shared" si="9" ref="J38:J69">I38/C38</f>
        <v>6457.738885788932</v>
      </c>
      <c r="K38" s="8">
        <f aca="true" t="shared" si="10" ref="K38:K69">J38-E38</f>
        <v>1090.7003581311074</v>
      </c>
      <c r="L38" s="11">
        <f aca="true" t="shared" si="11" ref="L38:L69">(I38-D38)/D38</f>
        <v>0.20322201014776184</v>
      </c>
      <c r="O38" s="16"/>
      <c r="P38" s="8"/>
      <c r="Q38" s="12"/>
      <c r="R38" s="14"/>
    </row>
    <row r="39" spans="1:18" ht="12.75">
      <c r="A39" s="6">
        <v>111</v>
      </c>
      <c r="B39" s="6" t="s">
        <v>65</v>
      </c>
      <c r="C39" s="7">
        <v>2460</v>
      </c>
      <c r="D39" s="8">
        <v>13136299.83</v>
      </c>
      <c r="E39" s="9">
        <f t="shared" si="6"/>
        <v>5339.959280487805</v>
      </c>
      <c r="F39" s="9">
        <v>7351376.224077024</v>
      </c>
      <c r="G39" s="15">
        <v>9349090.662664087</v>
      </c>
      <c r="H39" s="9">
        <f t="shared" si="7"/>
        <v>1997714.438587064</v>
      </c>
      <c r="I39" s="9">
        <f t="shared" si="8"/>
        <v>15134014.268587064</v>
      </c>
      <c r="J39" s="8">
        <f t="shared" si="9"/>
        <v>6152.038320563847</v>
      </c>
      <c r="K39" s="8">
        <f t="shared" si="10"/>
        <v>812.0790400760425</v>
      </c>
      <c r="L39" s="11">
        <f t="shared" si="11"/>
        <v>0.15207588624193757</v>
      </c>
      <c r="O39" s="16"/>
      <c r="P39" s="8"/>
      <c r="Q39" s="12"/>
      <c r="R39" s="14"/>
    </row>
    <row r="40" spans="1:18" ht="12.75">
      <c r="A40" s="6">
        <v>113</v>
      </c>
      <c r="B40" s="6" t="s">
        <v>66</v>
      </c>
      <c r="C40" s="7">
        <v>797</v>
      </c>
      <c r="D40" s="8">
        <v>4864178.72</v>
      </c>
      <c r="E40" s="9">
        <f t="shared" si="6"/>
        <v>6103.110062735257</v>
      </c>
      <c r="F40" s="9">
        <v>2467255.10463313</v>
      </c>
      <c r="G40" s="15">
        <v>3130820.8362195576</v>
      </c>
      <c r="H40" s="9">
        <f t="shared" si="7"/>
        <v>663565.7315864274</v>
      </c>
      <c r="I40" s="9">
        <f t="shared" si="8"/>
        <v>5527744.451586427</v>
      </c>
      <c r="J40" s="8">
        <f t="shared" si="9"/>
        <v>6935.689399732029</v>
      </c>
      <c r="K40" s="8">
        <f t="shared" si="10"/>
        <v>832.5793369967723</v>
      </c>
      <c r="L40" s="11">
        <f t="shared" si="11"/>
        <v>0.13641886324160957</v>
      </c>
      <c r="O40" s="16"/>
      <c r="P40" s="8"/>
      <c r="Q40" s="12"/>
      <c r="R40" s="14"/>
    </row>
    <row r="41" spans="1:18" ht="12.75">
      <c r="A41" s="6">
        <v>115</v>
      </c>
      <c r="B41" s="6" t="s">
        <v>67</v>
      </c>
      <c r="C41" s="7">
        <v>9656</v>
      </c>
      <c r="D41" s="8">
        <v>47046971.65</v>
      </c>
      <c r="E41" s="9">
        <f t="shared" si="6"/>
        <v>4872.3044376553435</v>
      </c>
      <c r="F41" s="9">
        <v>24836512.98351698</v>
      </c>
      <c r="G41" s="15">
        <v>38110731.591234915</v>
      </c>
      <c r="H41" s="9">
        <f t="shared" si="7"/>
        <v>13274218.607717935</v>
      </c>
      <c r="I41" s="9">
        <f t="shared" si="8"/>
        <v>60321190.25771794</v>
      </c>
      <c r="J41" s="8">
        <f t="shared" si="9"/>
        <v>6247.016389573108</v>
      </c>
      <c r="K41" s="8">
        <f t="shared" si="10"/>
        <v>1374.711951917765</v>
      </c>
      <c r="L41" s="11">
        <f t="shared" si="11"/>
        <v>0.28214820512720373</v>
      </c>
      <c r="O41" s="16"/>
      <c r="P41" s="8"/>
      <c r="Q41" s="12"/>
      <c r="R41" s="14"/>
    </row>
    <row r="42" spans="1:18" ht="12.75">
      <c r="A42" s="6">
        <v>121</v>
      </c>
      <c r="B42" s="6" t="s">
        <v>68</v>
      </c>
      <c r="C42" s="7">
        <v>5343</v>
      </c>
      <c r="D42" s="8">
        <v>28200543.779999997</v>
      </c>
      <c r="E42" s="9">
        <f t="shared" si="6"/>
        <v>5278.035519371139</v>
      </c>
      <c r="F42" s="9">
        <v>15254253.628134517</v>
      </c>
      <c r="G42" s="15">
        <v>20751292.46299365</v>
      </c>
      <c r="H42" s="9">
        <f t="shared" si="7"/>
        <v>5497038.834859135</v>
      </c>
      <c r="I42" s="9">
        <f t="shared" si="8"/>
        <v>33697582.614859134</v>
      </c>
      <c r="J42" s="8">
        <f t="shared" si="9"/>
        <v>6306.865546483087</v>
      </c>
      <c r="K42" s="8">
        <f t="shared" si="10"/>
        <v>1028.8300271119479</v>
      </c>
      <c r="L42" s="11">
        <f t="shared" si="11"/>
        <v>0.1949266963695101</v>
      </c>
      <c r="O42" s="16"/>
      <c r="P42" s="8"/>
      <c r="Q42" s="12"/>
      <c r="R42" s="14"/>
    </row>
    <row r="43" spans="1:18" ht="12.75">
      <c r="A43" s="6">
        <v>125</v>
      </c>
      <c r="B43" s="6" t="s">
        <v>69</v>
      </c>
      <c r="C43" s="7">
        <v>4135</v>
      </c>
      <c r="D43" s="8">
        <v>25649699.63</v>
      </c>
      <c r="E43" s="9">
        <f t="shared" si="6"/>
        <v>6203.071252720677</v>
      </c>
      <c r="F43" s="9">
        <v>12436299.843040418</v>
      </c>
      <c r="G43" s="15">
        <v>15989505.446682984</v>
      </c>
      <c r="H43" s="9">
        <f t="shared" si="7"/>
        <v>3553205.603642566</v>
      </c>
      <c r="I43" s="9">
        <f t="shared" si="8"/>
        <v>29202905.233642563</v>
      </c>
      <c r="J43" s="8">
        <f t="shared" si="9"/>
        <v>7062.371277785384</v>
      </c>
      <c r="K43" s="8">
        <f t="shared" si="10"/>
        <v>859.3000250647074</v>
      </c>
      <c r="L43" s="11">
        <f t="shared" si="11"/>
        <v>0.13852815646568897</v>
      </c>
      <c r="O43" s="16"/>
      <c r="P43" s="8"/>
      <c r="Q43" s="12"/>
      <c r="R43" s="14"/>
    </row>
    <row r="44" spans="1:18" ht="12.75">
      <c r="A44" s="6">
        <v>131</v>
      </c>
      <c r="B44" s="6" t="s">
        <v>70</v>
      </c>
      <c r="C44" s="7">
        <v>1547</v>
      </c>
      <c r="D44" s="8">
        <v>9111029.19</v>
      </c>
      <c r="E44" s="9">
        <f t="shared" si="6"/>
        <v>5889.482346477052</v>
      </c>
      <c r="F44" s="9">
        <v>4256941.667844335</v>
      </c>
      <c r="G44" s="15">
        <v>5635477.355795781</v>
      </c>
      <c r="H44" s="9">
        <f t="shared" si="7"/>
        <v>1378535.6879514465</v>
      </c>
      <c r="I44" s="9">
        <f t="shared" si="8"/>
        <v>10489564.877951447</v>
      </c>
      <c r="J44" s="8">
        <f t="shared" si="9"/>
        <v>6780.584924338363</v>
      </c>
      <c r="K44" s="8">
        <f t="shared" si="10"/>
        <v>891.1025778613111</v>
      </c>
      <c r="L44" s="11">
        <f t="shared" si="11"/>
        <v>0.15130405788453494</v>
      </c>
      <c r="O44" s="16"/>
      <c r="P44" s="8"/>
      <c r="Q44" s="12"/>
      <c r="R44" s="14"/>
    </row>
    <row r="45" spans="1:18" ht="12.75">
      <c r="A45" s="6">
        <v>132</v>
      </c>
      <c r="B45" s="6" t="s">
        <v>71</v>
      </c>
      <c r="C45" s="7">
        <v>286</v>
      </c>
      <c r="D45" s="8">
        <v>1622510.44</v>
      </c>
      <c r="E45" s="9">
        <f t="shared" si="6"/>
        <v>5673.113426573426</v>
      </c>
      <c r="F45" s="9">
        <v>854641.3504536939</v>
      </c>
      <c r="G45" s="15">
        <v>1502276.0857254118</v>
      </c>
      <c r="H45" s="9">
        <f t="shared" si="7"/>
        <v>647634.7352717179</v>
      </c>
      <c r="I45" s="9">
        <f t="shared" si="8"/>
        <v>2270145.175271718</v>
      </c>
      <c r="J45" s="8">
        <f t="shared" si="9"/>
        <v>7937.5705429081045</v>
      </c>
      <c r="K45" s="8">
        <f t="shared" si="10"/>
        <v>2264.457116334678</v>
      </c>
      <c r="L45" s="11">
        <f t="shared" si="11"/>
        <v>0.39915597416539145</v>
      </c>
      <c r="O45" s="16"/>
      <c r="P45" s="8"/>
      <c r="Q45" s="12"/>
      <c r="R45" s="14"/>
    </row>
    <row r="46" spans="1:18" ht="12.75">
      <c r="A46" s="6">
        <v>133</v>
      </c>
      <c r="B46" s="6" t="s">
        <v>72</v>
      </c>
      <c r="C46" s="7">
        <v>2161</v>
      </c>
      <c r="D46" s="8">
        <v>12274075.56</v>
      </c>
      <c r="E46" s="9">
        <f t="shared" si="6"/>
        <v>5679.812845904674</v>
      </c>
      <c r="F46" s="9">
        <v>5575434.464577861</v>
      </c>
      <c r="G46" s="15">
        <v>7076406.555120347</v>
      </c>
      <c r="H46" s="9">
        <f t="shared" si="7"/>
        <v>1500972.090542486</v>
      </c>
      <c r="I46" s="9">
        <f t="shared" si="8"/>
        <v>13775047.650542486</v>
      </c>
      <c r="J46" s="8">
        <f t="shared" si="9"/>
        <v>6374.385770727666</v>
      </c>
      <c r="K46" s="8">
        <f t="shared" si="10"/>
        <v>694.5729248229918</v>
      </c>
      <c r="L46" s="11">
        <f t="shared" si="11"/>
        <v>0.1222879949862787</v>
      </c>
      <c r="O46" s="16"/>
      <c r="P46" s="8"/>
      <c r="Q46" s="12"/>
      <c r="R46" s="14"/>
    </row>
    <row r="47" spans="1:18" ht="12.75">
      <c r="A47" s="6">
        <v>134</v>
      </c>
      <c r="B47" s="6" t="s">
        <v>73</v>
      </c>
      <c r="C47" s="7">
        <v>4785</v>
      </c>
      <c r="D47" s="8">
        <v>35323654.800000004</v>
      </c>
      <c r="E47" s="9">
        <f t="shared" si="6"/>
        <v>7382.164012539186</v>
      </c>
      <c r="F47" s="9">
        <v>14543241.336920772</v>
      </c>
      <c r="G47" s="15">
        <v>21347387.214709263</v>
      </c>
      <c r="H47" s="9">
        <f t="shared" si="7"/>
        <v>6804145.877788492</v>
      </c>
      <c r="I47" s="9">
        <f t="shared" si="8"/>
        <v>42127800.677788496</v>
      </c>
      <c r="J47" s="8">
        <f t="shared" si="9"/>
        <v>8804.138072683072</v>
      </c>
      <c r="K47" s="8">
        <f t="shared" si="10"/>
        <v>1421.9740601438862</v>
      </c>
      <c r="L47" s="11">
        <f t="shared" si="11"/>
        <v>0.19262292977080306</v>
      </c>
      <c r="O47" s="16"/>
      <c r="P47" s="8"/>
      <c r="Q47" s="12"/>
      <c r="R47" s="14"/>
    </row>
    <row r="48" spans="1:18" ht="12.75">
      <c r="A48" s="6">
        <v>135</v>
      </c>
      <c r="B48" s="6" t="s">
        <v>74</v>
      </c>
      <c r="C48" s="7">
        <v>1383</v>
      </c>
      <c r="D48" s="8">
        <v>7642104.18</v>
      </c>
      <c r="E48" s="9">
        <f t="shared" si="6"/>
        <v>5525.744164859002</v>
      </c>
      <c r="F48" s="9">
        <v>4106519.3595620114</v>
      </c>
      <c r="G48" s="15">
        <v>4829675.767309235</v>
      </c>
      <c r="H48" s="9">
        <f t="shared" si="7"/>
        <v>723156.407747224</v>
      </c>
      <c r="I48" s="9">
        <f t="shared" si="8"/>
        <v>8365260.587747224</v>
      </c>
      <c r="J48" s="8">
        <f t="shared" si="9"/>
        <v>6048.6338306198295</v>
      </c>
      <c r="K48" s="8">
        <f t="shared" si="10"/>
        <v>522.8896657608275</v>
      </c>
      <c r="L48" s="11">
        <f t="shared" si="11"/>
        <v>0.09462791800716122</v>
      </c>
      <c r="O48" s="16"/>
      <c r="P48" s="8"/>
      <c r="Q48" s="12"/>
      <c r="R48" s="14"/>
    </row>
    <row r="49" spans="1:18" ht="12.75">
      <c r="A49" s="6">
        <v>141</v>
      </c>
      <c r="B49" s="6" t="s">
        <v>75</v>
      </c>
      <c r="C49" s="7">
        <v>1189</v>
      </c>
      <c r="D49" s="8">
        <v>6980752.77</v>
      </c>
      <c r="E49" s="9">
        <f t="shared" si="6"/>
        <v>5871.112506307822</v>
      </c>
      <c r="F49" s="9">
        <v>3686128.9011554625</v>
      </c>
      <c r="G49" s="15">
        <v>4269387.861590935</v>
      </c>
      <c r="H49" s="9">
        <f t="shared" si="7"/>
        <v>583258.9604354724</v>
      </c>
      <c r="I49" s="9">
        <f t="shared" si="8"/>
        <v>7564011.730435472</v>
      </c>
      <c r="J49" s="8">
        <f t="shared" si="9"/>
        <v>6361.658309870036</v>
      </c>
      <c r="K49" s="8">
        <f t="shared" si="10"/>
        <v>490.54580356221413</v>
      </c>
      <c r="L49" s="11">
        <f t="shared" si="11"/>
        <v>0.0835524447939262</v>
      </c>
      <c r="O49" s="16"/>
      <c r="P49" s="8"/>
      <c r="Q49" s="12"/>
      <c r="R49" s="14"/>
    </row>
    <row r="50" spans="1:18" ht="12.75">
      <c r="A50" s="6">
        <v>143</v>
      </c>
      <c r="B50" s="6" t="s">
        <v>76</v>
      </c>
      <c r="C50" s="7">
        <v>1904</v>
      </c>
      <c r="D50" s="8">
        <v>11889479.54</v>
      </c>
      <c r="E50" s="9">
        <f t="shared" si="6"/>
        <v>6244.474548319327</v>
      </c>
      <c r="F50" s="9">
        <v>5515387.069217839</v>
      </c>
      <c r="G50" s="15">
        <v>7284282.517563209</v>
      </c>
      <c r="H50" s="9">
        <f t="shared" si="7"/>
        <v>1768895.4483453697</v>
      </c>
      <c r="I50" s="9">
        <f t="shared" si="8"/>
        <v>13658374.98834537</v>
      </c>
      <c r="J50" s="8">
        <f t="shared" si="9"/>
        <v>7173.516275391476</v>
      </c>
      <c r="K50" s="8">
        <f t="shared" si="10"/>
        <v>929.0417270721482</v>
      </c>
      <c r="L50" s="11">
        <f t="shared" si="11"/>
        <v>0.14877820701858668</v>
      </c>
      <c r="O50" s="16"/>
      <c r="P50" s="8"/>
      <c r="Q50" s="12"/>
      <c r="R50" s="14"/>
    </row>
    <row r="51" spans="1:18" ht="12.75">
      <c r="A51" s="6">
        <v>145</v>
      </c>
      <c r="B51" s="6" t="s">
        <v>77</v>
      </c>
      <c r="C51" s="7">
        <v>10475</v>
      </c>
      <c r="D51" s="8">
        <v>60072512.18</v>
      </c>
      <c r="E51" s="9">
        <f t="shared" si="6"/>
        <v>5734.84603150358</v>
      </c>
      <c r="F51" s="9">
        <v>29912528.74314191</v>
      </c>
      <c r="G51" s="15">
        <v>38326569.83209282</v>
      </c>
      <c r="H51" s="9">
        <f t="shared" si="7"/>
        <v>8414041.088950913</v>
      </c>
      <c r="I51" s="9">
        <f t="shared" si="8"/>
        <v>68486553.26895091</v>
      </c>
      <c r="J51" s="8">
        <f t="shared" si="9"/>
        <v>6538.095777465481</v>
      </c>
      <c r="K51" s="8">
        <f t="shared" si="10"/>
        <v>803.2497459619008</v>
      </c>
      <c r="L51" s="11">
        <f t="shared" si="11"/>
        <v>0.14006474481605258</v>
      </c>
      <c r="O51" s="16"/>
      <c r="P51" s="8"/>
      <c r="Q51" s="12"/>
      <c r="R51" s="14"/>
    </row>
    <row r="52" spans="1:18" ht="12.75">
      <c r="A52" s="6">
        <v>146</v>
      </c>
      <c r="B52" s="6" t="s">
        <v>78</v>
      </c>
      <c r="C52" s="7">
        <v>735</v>
      </c>
      <c r="D52" s="8">
        <v>3951527.58</v>
      </c>
      <c r="E52" s="9">
        <f t="shared" si="6"/>
        <v>5376.228</v>
      </c>
      <c r="F52" s="9">
        <v>2233086.3459831737</v>
      </c>
      <c r="G52" s="15">
        <v>2856076.2168519944</v>
      </c>
      <c r="H52" s="9">
        <f t="shared" si="7"/>
        <v>622989.8708688207</v>
      </c>
      <c r="I52" s="9">
        <f t="shared" si="8"/>
        <v>4574517.450868821</v>
      </c>
      <c r="J52" s="8">
        <f t="shared" si="9"/>
        <v>6223.833266488192</v>
      </c>
      <c r="K52" s="8">
        <f t="shared" si="10"/>
        <v>847.6052664881918</v>
      </c>
      <c r="L52" s="11">
        <f t="shared" si="11"/>
        <v>0.15765798371798803</v>
      </c>
      <c r="O52" s="16"/>
      <c r="P52" s="8"/>
      <c r="Q52" s="12"/>
      <c r="R52" s="14"/>
    </row>
    <row r="53" spans="1:18" ht="12.75">
      <c r="A53" s="6">
        <v>147</v>
      </c>
      <c r="B53" s="6" t="s">
        <v>79</v>
      </c>
      <c r="C53" s="7">
        <v>1116</v>
      </c>
      <c r="D53" s="8">
        <v>7012661.53</v>
      </c>
      <c r="E53" s="9">
        <f t="shared" si="6"/>
        <v>6283.746890681004</v>
      </c>
      <c r="F53" s="9">
        <v>3681049.47346952</v>
      </c>
      <c r="G53" s="15">
        <v>4750942.730453727</v>
      </c>
      <c r="H53" s="9">
        <f t="shared" si="7"/>
        <v>1069893.2569842068</v>
      </c>
      <c r="I53" s="9">
        <f t="shared" si="8"/>
        <v>8082554.786984207</v>
      </c>
      <c r="J53" s="8">
        <f t="shared" si="9"/>
        <v>7242.432604824558</v>
      </c>
      <c r="K53" s="8">
        <f t="shared" si="10"/>
        <v>958.6857141435548</v>
      </c>
      <c r="L53" s="11">
        <f t="shared" si="11"/>
        <v>0.15256593411891173</v>
      </c>
      <c r="O53" s="16"/>
      <c r="P53" s="8"/>
      <c r="Q53" s="12"/>
      <c r="R53" s="14"/>
    </row>
    <row r="54" spans="1:18" ht="12.75">
      <c r="A54" s="6">
        <v>149</v>
      </c>
      <c r="B54" s="6" t="s">
        <v>80</v>
      </c>
      <c r="C54" s="7">
        <v>491</v>
      </c>
      <c r="D54" s="8">
        <v>2711942.94</v>
      </c>
      <c r="E54" s="9">
        <f t="shared" si="6"/>
        <v>5523.3053767820775</v>
      </c>
      <c r="F54" s="9">
        <v>1510814.657290671</v>
      </c>
      <c r="G54" s="15">
        <v>1937920.3380390925</v>
      </c>
      <c r="H54" s="9">
        <f t="shared" si="7"/>
        <v>427105.68074842147</v>
      </c>
      <c r="I54" s="9">
        <f t="shared" si="8"/>
        <v>3139048.620748421</v>
      </c>
      <c r="J54" s="8">
        <f t="shared" si="9"/>
        <v>6393.174380343016</v>
      </c>
      <c r="K54" s="8">
        <f t="shared" si="10"/>
        <v>869.8690035609388</v>
      </c>
      <c r="L54" s="11">
        <f t="shared" si="11"/>
        <v>0.15749065898430048</v>
      </c>
      <c r="O54" s="16"/>
      <c r="P54" s="8"/>
      <c r="Q54" s="12"/>
      <c r="R54" s="14"/>
    </row>
    <row r="55" spans="1:18" ht="12.75">
      <c r="A55" s="6">
        <v>151</v>
      </c>
      <c r="B55" s="6" t="s">
        <v>81</v>
      </c>
      <c r="C55" s="7">
        <v>2000</v>
      </c>
      <c r="D55" s="8">
        <v>12553519.469999999</v>
      </c>
      <c r="E55" s="9">
        <f t="shared" si="6"/>
        <v>6276.759735</v>
      </c>
      <c r="F55" s="9">
        <v>5988323.33935587</v>
      </c>
      <c r="G55" s="15">
        <v>7052263.404901847</v>
      </c>
      <c r="H55" s="9">
        <f t="shared" si="7"/>
        <v>1063940.065545977</v>
      </c>
      <c r="I55" s="9">
        <f t="shared" si="8"/>
        <v>13617459.535545975</v>
      </c>
      <c r="J55" s="8">
        <f t="shared" si="9"/>
        <v>6808.7297677729875</v>
      </c>
      <c r="K55" s="8">
        <f t="shared" si="10"/>
        <v>531.9700327729879</v>
      </c>
      <c r="L55" s="11">
        <f t="shared" si="11"/>
        <v>0.08475233324714605</v>
      </c>
      <c r="O55" s="16"/>
      <c r="P55" s="8"/>
      <c r="Q55" s="12"/>
      <c r="R55" s="14"/>
    </row>
    <row r="56" spans="1:18" ht="12.75">
      <c r="A56" s="6">
        <v>152</v>
      </c>
      <c r="B56" s="6" t="s">
        <v>82</v>
      </c>
      <c r="C56" s="7">
        <v>2282</v>
      </c>
      <c r="D56" s="8">
        <v>13628320.58</v>
      </c>
      <c r="E56" s="9">
        <f t="shared" si="6"/>
        <v>5972.09490797546</v>
      </c>
      <c r="F56" s="9">
        <v>6220293.052940717</v>
      </c>
      <c r="G56" s="15">
        <v>8528160.57290056</v>
      </c>
      <c r="H56" s="9">
        <f t="shared" si="7"/>
        <v>2307867.519959843</v>
      </c>
      <c r="I56" s="9">
        <f t="shared" si="8"/>
        <v>15936188.099959843</v>
      </c>
      <c r="J56" s="8">
        <f t="shared" si="9"/>
        <v>6983.430368080562</v>
      </c>
      <c r="K56" s="8">
        <f t="shared" si="10"/>
        <v>1011.3354601051024</v>
      </c>
      <c r="L56" s="11">
        <f t="shared" si="11"/>
        <v>0.16934350101410975</v>
      </c>
      <c r="O56" s="16"/>
      <c r="P56" s="8"/>
      <c r="Q56" s="12"/>
      <c r="R56" s="14"/>
    </row>
    <row r="57" spans="1:18" ht="12.75">
      <c r="A57" s="6">
        <v>155</v>
      </c>
      <c r="B57" s="6" t="s">
        <v>83</v>
      </c>
      <c r="C57" s="7">
        <v>1221</v>
      </c>
      <c r="D57" s="8">
        <v>7688197.83</v>
      </c>
      <c r="E57" s="9">
        <f t="shared" si="6"/>
        <v>6296.6403194103195</v>
      </c>
      <c r="F57" s="9">
        <v>3422194.587860361</v>
      </c>
      <c r="G57" s="15">
        <v>4918493.956907311</v>
      </c>
      <c r="H57" s="9">
        <f t="shared" si="7"/>
        <v>1496299.3690469502</v>
      </c>
      <c r="I57" s="9">
        <f t="shared" si="8"/>
        <v>9184497.19904695</v>
      </c>
      <c r="J57" s="8">
        <f t="shared" si="9"/>
        <v>7522.110728130181</v>
      </c>
      <c r="K57" s="8">
        <f t="shared" si="10"/>
        <v>1225.4704087198616</v>
      </c>
      <c r="L57" s="11">
        <f t="shared" si="11"/>
        <v>0.1946229015086297</v>
      </c>
      <c r="O57" s="16"/>
      <c r="P57" s="8"/>
      <c r="Q57" s="12"/>
      <c r="R57" s="14"/>
    </row>
    <row r="58" spans="1:18" ht="12.75">
      <c r="A58" s="6">
        <v>156</v>
      </c>
      <c r="B58" s="6" t="s">
        <v>84</v>
      </c>
      <c r="C58" s="7">
        <v>516</v>
      </c>
      <c r="D58" s="8">
        <v>3180756.53</v>
      </c>
      <c r="E58" s="9">
        <f t="shared" si="6"/>
        <v>6164.256841085271</v>
      </c>
      <c r="F58" s="9">
        <v>1583881.3425450157</v>
      </c>
      <c r="G58" s="15">
        <v>1961818.689324939</v>
      </c>
      <c r="H58" s="9">
        <f t="shared" si="7"/>
        <v>377937.3467799232</v>
      </c>
      <c r="I58" s="9">
        <f t="shared" si="8"/>
        <v>3558693.876779923</v>
      </c>
      <c r="J58" s="8">
        <f t="shared" si="9"/>
        <v>6896.693559651014</v>
      </c>
      <c r="K58" s="8">
        <f t="shared" si="10"/>
        <v>732.4367185657429</v>
      </c>
      <c r="L58" s="11">
        <f t="shared" si="11"/>
        <v>0.11881995469169829</v>
      </c>
      <c r="O58" s="16"/>
      <c r="P58" s="8"/>
      <c r="Q58" s="12"/>
      <c r="R58" s="14"/>
    </row>
    <row r="59" spans="1:18" ht="12.75">
      <c r="A59" s="6">
        <v>157</v>
      </c>
      <c r="B59" s="6" t="s">
        <v>85</v>
      </c>
      <c r="C59" s="7">
        <v>2277</v>
      </c>
      <c r="D59" s="8">
        <v>11229412.49</v>
      </c>
      <c r="E59" s="9">
        <f t="shared" si="6"/>
        <v>4931.669956082565</v>
      </c>
      <c r="F59" s="9">
        <v>6431895.199227171</v>
      </c>
      <c r="G59" s="15">
        <v>9366259.901402052</v>
      </c>
      <c r="H59" s="9">
        <f t="shared" si="7"/>
        <v>2934364.7021748815</v>
      </c>
      <c r="I59" s="9">
        <f t="shared" si="8"/>
        <v>14163777.192174882</v>
      </c>
      <c r="J59" s="8">
        <f t="shared" si="9"/>
        <v>6220.367673331086</v>
      </c>
      <c r="K59" s="8">
        <f t="shared" si="10"/>
        <v>1288.6977172485213</v>
      </c>
      <c r="L59" s="11">
        <f t="shared" si="11"/>
        <v>0.2613106166318129</v>
      </c>
      <c r="O59" s="16"/>
      <c r="P59" s="8"/>
      <c r="Q59" s="12"/>
      <c r="R59" s="14"/>
    </row>
    <row r="60" spans="1:18" ht="12.75">
      <c r="A60" s="6">
        <v>161</v>
      </c>
      <c r="B60" s="6" t="s">
        <v>86</v>
      </c>
      <c r="C60" s="7">
        <v>2667</v>
      </c>
      <c r="D60" s="8">
        <v>15219894.17</v>
      </c>
      <c r="E60" s="9">
        <f t="shared" si="6"/>
        <v>5706.746970378703</v>
      </c>
      <c r="F60" s="9">
        <v>7763597.539361214</v>
      </c>
      <c r="G60" s="15">
        <v>9904447.90361433</v>
      </c>
      <c r="H60" s="9">
        <f t="shared" si="7"/>
        <v>2140850.364253115</v>
      </c>
      <c r="I60" s="9">
        <f t="shared" si="8"/>
        <v>17360744.534253113</v>
      </c>
      <c r="J60" s="8">
        <f t="shared" si="9"/>
        <v>6509.465517155273</v>
      </c>
      <c r="K60" s="8">
        <f t="shared" si="10"/>
        <v>802.7185467765703</v>
      </c>
      <c r="L60" s="11">
        <f t="shared" si="11"/>
        <v>0.14066131737452897</v>
      </c>
      <c r="O60" s="16"/>
      <c r="P60" s="8"/>
      <c r="Q60" s="12"/>
      <c r="R60" s="14"/>
    </row>
    <row r="61" spans="1:18" ht="12.75">
      <c r="A61" s="6">
        <v>162</v>
      </c>
      <c r="B61" s="6" t="s">
        <v>87</v>
      </c>
      <c r="C61" s="7">
        <v>663</v>
      </c>
      <c r="D61" s="8">
        <v>3722446.29</v>
      </c>
      <c r="E61" s="9">
        <f t="shared" si="6"/>
        <v>5614.549457013574</v>
      </c>
      <c r="F61" s="9">
        <v>1737207.7845381247</v>
      </c>
      <c r="G61" s="15">
        <v>2525311.0848564003</v>
      </c>
      <c r="H61" s="9">
        <f t="shared" si="7"/>
        <v>788103.3003182756</v>
      </c>
      <c r="I61" s="9">
        <f t="shared" si="8"/>
        <v>4510549.590318276</v>
      </c>
      <c r="J61" s="8">
        <f t="shared" si="9"/>
        <v>6803.242217674624</v>
      </c>
      <c r="K61" s="8">
        <f t="shared" si="10"/>
        <v>1188.6927606610498</v>
      </c>
      <c r="L61" s="11">
        <f t="shared" si="11"/>
        <v>0.21171650009711102</v>
      </c>
      <c r="O61" s="16"/>
      <c r="P61" s="8"/>
      <c r="Q61" s="12"/>
      <c r="R61" s="14"/>
    </row>
    <row r="62" spans="1:18" ht="12.75">
      <c r="A62" s="6">
        <v>165</v>
      </c>
      <c r="B62" s="6" t="s">
        <v>88</v>
      </c>
      <c r="C62" s="7">
        <v>33646</v>
      </c>
      <c r="D62" s="8">
        <v>220735125.86</v>
      </c>
      <c r="E62" s="9">
        <f t="shared" si="6"/>
        <v>6560.516134458777</v>
      </c>
      <c r="F62" s="9">
        <v>118683271.03685188</v>
      </c>
      <c r="G62" s="15">
        <v>134683309.19937152</v>
      </c>
      <c r="H62" s="9">
        <f t="shared" si="7"/>
        <v>16000038.162519634</v>
      </c>
      <c r="I62" s="9">
        <f t="shared" si="8"/>
        <v>236735164.02251965</v>
      </c>
      <c r="J62" s="8">
        <f t="shared" si="9"/>
        <v>7036.056708747537</v>
      </c>
      <c r="K62" s="8">
        <f t="shared" si="10"/>
        <v>475.5405742887606</v>
      </c>
      <c r="L62" s="11">
        <f t="shared" si="11"/>
        <v>0.0724852381340864</v>
      </c>
      <c r="O62" s="16"/>
      <c r="P62" s="8"/>
      <c r="Q62" s="12"/>
      <c r="R62" s="14"/>
    </row>
    <row r="63" spans="1:18" ht="12.75">
      <c r="A63" s="6">
        <v>171</v>
      </c>
      <c r="B63" s="6" t="s">
        <v>89</v>
      </c>
      <c r="C63" s="7">
        <v>2465</v>
      </c>
      <c r="D63" s="8">
        <v>13630877.55</v>
      </c>
      <c r="E63" s="9">
        <f t="shared" si="6"/>
        <v>5529.767768762677</v>
      </c>
      <c r="F63" s="9">
        <v>7470863.054379871</v>
      </c>
      <c r="G63" s="15">
        <v>9103350.877121866</v>
      </c>
      <c r="H63" s="9">
        <f t="shared" si="7"/>
        <v>1632487.8227419946</v>
      </c>
      <c r="I63" s="9">
        <f t="shared" si="8"/>
        <v>15263365.372741995</v>
      </c>
      <c r="J63" s="8">
        <f t="shared" si="9"/>
        <v>6192.034633972412</v>
      </c>
      <c r="K63" s="8">
        <f t="shared" si="10"/>
        <v>662.2668652097345</v>
      </c>
      <c r="L63" s="11">
        <f t="shared" si="11"/>
        <v>0.11976395626428282</v>
      </c>
      <c r="O63" s="16"/>
      <c r="P63" s="8"/>
      <c r="Q63" s="12"/>
      <c r="R63" s="14"/>
    </row>
    <row r="64" spans="1:18" ht="12.75">
      <c r="A64" s="6">
        <v>175</v>
      </c>
      <c r="B64" s="6" t="s">
        <v>90</v>
      </c>
      <c r="C64" s="7">
        <v>7196</v>
      </c>
      <c r="D64" s="8">
        <v>40832820.379999995</v>
      </c>
      <c r="E64" s="9">
        <f t="shared" si="6"/>
        <v>5674.377484713729</v>
      </c>
      <c r="F64" s="9">
        <v>19270033.498145826</v>
      </c>
      <c r="G64" s="15">
        <v>28366457.13386752</v>
      </c>
      <c r="H64" s="9">
        <f t="shared" si="7"/>
        <v>9096423.635721695</v>
      </c>
      <c r="I64" s="9">
        <f t="shared" si="8"/>
        <v>49929244.01572169</v>
      </c>
      <c r="J64" s="8">
        <f t="shared" si="9"/>
        <v>6938.471931034143</v>
      </c>
      <c r="K64" s="8">
        <f t="shared" si="10"/>
        <v>1264.0944463204141</v>
      </c>
      <c r="L64" s="11">
        <f t="shared" si="11"/>
        <v>0.2227723569194634</v>
      </c>
      <c r="O64" s="16"/>
      <c r="P64" s="8"/>
      <c r="Q64" s="12"/>
      <c r="R64" s="14"/>
    </row>
    <row r="65" spans="1:18" ht="12.75">
      <c r="A65" s="6">
        <v>176</v>
      </c>
      <c r="B65" s="6" t="s">
        <v>91</v>
      </c>
      <c r="C65" s="7">
        <v>2339</v>
      </c>
      <c r="D65" s="8">
        <v>14435034.78</v>
      </c>
      <c r="E65" s="9">
        <f t="shared" si="6"/>
        <v>6171.45565626336</v>
      </c>
      <c r="F65" s="9">
        <v>7612473.113184036</v>
      </c>
      <c r="G65" s="15">
        <v>8975940.953755882</v>
      </c>
      <c r="H65" s="9">
        <f t="shared" si="7"/>
        <v>1363467.8405718459</v>
      </c>
      <c r="I65" s="9">
        <f t="shared" si="8"/>
        <v>15798502.620571844</v>
      </c>
      <c r="J65" s="8">
        <f t="shared" si="9"/>
        <v>6754.383335002926</v>
      </c>
      <c r="K65" s="8">
        <f t="shared" si="10"/>
        <v>582.9276787395665</v>
      </c>
      <c r="L65" s="11">
        <f t="shared" si="11"/>
        <v>0.09445545932878209</v>
      </c>
      <c r="O65" s="16"/>
      <c r="P65" s="8"/>
      <c r="Q65" s="12"/>
      <c r="R65" s="14"/>
    </row>
    <row r="66" spans="1:18" ht="12.75">
      <c r="A66" s="6">
        <v>177</v>
      </c>
      <c r="B66" s="6" t="s">
        <v>92</v>
      </c>
      <c r="C66" s="7">
        <v>935</v>
      </c>
      <c r="D66" s="8">
        <v>6068764.53</v>
      </c>
      <c r="E66" s="9">
        <f t="shared" si="6"/>
        <v>6490.657251336898</v>
      </c>
      <c r="F66" s="9">
        <v>2752182.880734155</v>
      </c>
      <c r="G66" s="15">
        <v>3312530.8083777823</v>
      </c>
      <c r="H66" s="9">
        <f t="shared" si="7"/>
        <v>560347.9276436274</v>
      </c>
      <c r="I66" s="9">
        <f t="shared" si="8"/>
        <v>6629112.457643628</v>
      </c>
      <c r="J66" s="8">
        <f t="shared" si="9"/>
        <v>7089.959847747195</v>
      </c>
      <c r="K66" s="8">
        <f t="shared" si="10"/>
        <v>599.3025964102972</v>
      </c>
      <c r="L66" s="11">
        <f t="shared" si="11"/>
        <v>0.0923331140751358</v>
      </c>
      <c r="O66" s="16"/>
      <c r="P66" s="8"/>
      <c r="Q66" s="12"/>
      <c r="R66" s="14"/>
    </row>
    <row r="67" spans="1:18" ht="12.75">
      <c r="A67" s="6">
        <v>181</v>
      </c>
      <c r="B67" s="6" t="s">
        <v>93</v>
      </c>
      <c r="C67" s="7">
        <v>5972</v>
      </c>
      <c r="D67" s="8">
        <v>32189088.920000006</v>
      </c>
      <c r="E67" s="9">
        <f t="shared" si="6"/>
        <v>5390.0014936369735</v>
      </c>
      <c r="F67" s="9">
        <v>15986943.119160075</v>
      </c>
      <c r="G67" s="15">
        <v>23010190.91166992</v>
      </c>
      <c r="H67" s="9">
        <f t="shared" si="7"/>
        <v>7023247.792509846</v>
      </c>
      <c r="I67" s="9">
        <f t="shared" si="8"/>
        <v>39212336.712509856</v>
      </c>
      <c r="J67" s="8">
        <f t="shared" si="9"/>
        <v>6566.030929757176</v>
      </c>
      <c r="K67" s="8">
        <f t="shared" si="10"/>
        <v>1176.0294361202023</v>
      </c>
      <c r="L67" s="11">
        <f t="shared" si="11"/>
        <v>0.21818721896617907</v>
      </c>
      <c r="O67" s="16"/>
      <c r="P67" s="8"/>
      <c r="Q67" s="12"/>
      <c r="R67" s="14"/>
    </row>
    <row r="68" spans="1:18" ht="12.75">
      <c r="A68" s="6">
        <v>185</v>
      </c>
      <c r="B68" s="6" t="s">
        <v>94</v>
      </c>
      <c r="C68" s="7">
        <v>836</v>
      </c>
      <c r="D68" s="8">
        <v>6414759.109999999</v>
      </c>
      <c r="E68" s="9">
        <f t="shared" si="6"/>
        <v>7673.15683014354</v>
      </c>
      <c r="F68" s="9">
        <v>2267203.2338912836</v>
      </c>
      <c r="G68" s="15">
        <v>3165474.4423058936</v>
      </c>
      <c r="H68" s="9">
        <f t="shared" si="7"/>
        <v>898271.20841461</v>
      </c>
      <c r="I68" s="9">
        <f t="shared" si="8"/>
        <v>7313030.31841461</v>
      </c>
      <c r="J68" s="8">
        <f t="shared" si="9"/>
        <v>8747.643921548577</v>
      </c>
      <c r="K68" s="8">
        <f t="shared" si="10"/>
        <v>1074.487091405037</v>
      </c>
      <c r="L68" s="11">
        <f t="shared" si="11"/>
        <v>0.1400319471099532</v>
      </c>
      <c r="O68" s="16"/>
      <c r="P68" s="8"/>
      <c r="Q68" s="12"/>
      <c r="R68" s="14"/>
    </row>
    <row r="69" spans="1:18" ht="12.75">
      <c r="A69" s="6">
        <v>186</v>
      </c>
      <c r="B69" s="6" t="s">
        <v>95</v>
      </c>
      <c r="C69" s="7">
        <v>553</v>
      </c>
      <c r="D69" s="8">
        <v>3169243.2</v>
      </c>
      <c r="E69" s="9">
        <f t="shared" si="6"/>
        <v>5731.000361663653</v>
      </c>
      <c r="F69" s="9">
        <v>1580022.4799891026</v>
      </c>
      <c r="G69" s="15">
        <v>2076642.708409584</v>
      </c>
      <c r="H69" s="9">
        <f t="shared" si="7"/>
        <v>496620.2284204813</v>
      </c>
      <c r="I69" s="9">
        <f t="shared" si="8"/>
        <v>3665863.4284204813</v>
      </c>
      <c r="J69" s="8">
        <f t="shared" si="9"/>
        <v>6629.047790995445</v>
      </c>
      <c r="K69" s="8">
        <f t="shared" si="10"/>
        <v>898.047429331792</v>
      </c>
      <c r="L69" s="11">
        <f t="shared" si="11"/>
        <v>0.15669994288241465</v>
      </c>
      <c r="O69" s="16"/>
      <c r="P69" s="8"/>
      <c r="Q69" s="12"/>
      <c r="R69" s="14"/>
    </row>
    <row r="70" spans="1:18" ht="12.75">
      <c r="A70" s="6">
        <v>191</v>
      </c>
      <c r="B70" s="6" t="s">
        <v>96</v>
      </c>
      <c r="C70" s="7">
        <v>1476</v>
      </c>
      <c r="D70" s="8">
        <v>8303519.510000001</v>
      </c>
      <c r="E70" s="9">
        <f aca="true" t="shared" si="12" ref="E70:E101">D70/C70</f>
        <v>5625.690724932249</v>
      </c>
      <c r="F70" s="9">
        <v>3734885.7066283333</v>
      </c>
      <c r="G70" s="15">
        <v>5678825.104006622</v>
      </c>
      <c r="H70" s="9">
        <f aca="true" t="shared" si="13" ref="H70:H101">G70-F70</f>
        <v>1943939.3973782887</v>
      </c>
      <c r="I70" s="9">
        <f aca="true" t="shared" si="14" ref="I70:I101">D70+H70</f>
        <v>10247458.90737829</v>
      </c>
      <c r="J70" s="8">
        <f aca="true" t="shared" si="15" ref="J70:J101">I70/C70</f>
        <v>6942.722836977161</v>
      </c>
      <c r="K70" s="8">
        <f aca="true" t="shared" si="16" ref="K70:K101">J70-E70</f>
        <v>1317.0321120449116</v>
      </c>
      <c r="L70" s="11">
        <f aca="true" t="shared" si="17" ref="L70:L101">(I70-D70)/D70</f>
        <v>0.2341102944404702</v>
      </c>
      <c r="O70" s="16"/>
      <c r="P70" s="8"/>
      <c r="Q70" s="12"/>
      <c r="R70" s="14"/>
    </row>
    <row r="71" spans="1:18" ht="12.75">
      <c r="A71" s="6">
        <v>195</v>
      </c>
      <c r="B71" s="6" t="s">
        <v>97</v>
      </c>
      <c r="C71" s="7">
        <v>2521</v>
      </c>
      <c r="D71" s="8">
        <v>13457505.179999998</v>
      </c>
      <c r="E71" s="9">
        <f t="shared" si="12"/>
        <v>5338.161515271717</v>
      </c>
      <c r="F71" s="9">
        <v>6351143.320326097</v>
      </c>
      <c r="G71" s="15">
        <v>9240104.31252224</v>
      </c>
      <c r="H71" s="9">
        <f t="shared" si="13"/>
        <v>2888960.9921961427</v>
      </c>
      <c r="I71" s="9">
        <f t="shared" si="14"/>
        <v>16346466.17219614</v>
      </c>
      <c r="J71" s="8">
        <f t="shared" si="15"/>
        <v>6484.1198620373425</v>
      </c>
      <c r="K71" s="8">
        <f t="shared" si="16"/>
        <v>1145.9583467656257</v>
      </c>
      <c r="L71" s="11">
        <f t="shared" si="17"/>
        <v>0.21467285009777295</v>
      </c>
      <c r="O71" s="16"/>
      <c r="P71" s="8"/>
      <c r="Q71" s="12"/>
      <c r="R71" s="14"/>
    </row>
    <row r="72" spans="1:18" ht="12.75">
      <c r="A72" s="6">
        <v>197</v>
      </c>
      <c r="B72" s="6" t="s">
        <v>98</v>
      </c>
      <c r="C72" s="7">
        <v>2030</v>
      </c>
      <c r="D72" s="8">
        <v>11157181.52</v>
      </c>
      <c r="E72" s="9">
        <f t="shared" si="12"/>
        <v>5496.148532019704</v>
      </c>
      <c r="F72" s="9">
        <v>6453780.148300851</v>
      </c>
      <c r="G72" s="15">
        <v>7638199.053098757</v>
      </c>
      <c r="H72" s="9">
        <f t="shared" si="13"/>
        <v>1184418.904797906</v>
      </c>
      <c r="I72" s="9">
        <f t="shared" si="14"/>
        <v>12341600.424797906</v>
      </c>
      <c r="J72" s="8">
        <f t="shared" si="15"/>
        <v>6079.606120590101</v>
      </c>
      <c r="K72" s="8">
        <f t="shared" si="16"/>
        <v>583.4575885703971</v>
      </c>
      <c r="L72" s="11">
        <f t="shared" si="17"/>
        <v>0.10615753653149368</v>
      </c>
      <c r="O72" s="16"/>
      <c r="P72" s="8"/>
      <c r="Q72" s="12"/>
      <c r="R72" s="14"/>
    </row>
    <row r="73" spans="1:18" ht="12.75">
      <c r="A73" s="6">
        <v>201</v>
      </c>
      <c r="B73" s="6" t="s">
        <v>99</v>
      </c>
      <c r="C73" s="7">
        <v>3782</v>
      </c>
      <c r="D73" s="8">
        <v>18406472.439999998</v>
      </c>
      <c r="E73" s="9">
        <f t="shared" si="12"/>
        <v>4866.86209413009</v>
      </c>
      <c r="F73" s="9">
        <v>9123345.510534173</v>
      </c>
      <c r="G73" s="15">
        <v>14367993.654109757</v>
      </c>
      <c r="H73" s="9">
        <f t="shared" si="13"/>
        <v>5244648.1435755845</v>
      </c>
      <c r="I73" s="9">
        <f t="shared" si="14"/>
        <v>23651120.583575584</v>
      </c>
      <c r="J73" s="8">
        <f t="shared" si="15"/>
        <v>6253.601423473185</v>
      </c>
      <c r="K73" s="8">
        <f t="shared" si="16"/>
        <v>1386.739329343095</v>
      </c>
      <c r="L73" s="11">
        <f t="shared" si="17"/>
        <v>0.2849349955930821</v>
      </c>
      <c r="O73" s="16"/>
      <c r="P73" s="8"/>
      <c r="Q73" s="12"/>
      <c r="R73" s="14"/>
    </row>
    <row r="74" spans="1:18" ht="12.75">
      <c r="A74" s="6">
        <v>205</v>
      </c>
      <c r="B74" s="6" t="s">
        <v>100</v>
      </c>
      <c r="C74" s="7">
        <v>4508</v>
      </c>
      <c r="D74" s="8">
        <v>48477727.96</v>
      </c>
      <c r="E74" s="9">
        <f t="shared" si="12"/>
        <v>10753.710727595386</v>
      </c>
      <c r="F74" s="9">
        <v>11728998.584254213</v>
      </c>
      <c r="G74" s="15">
        <v>16583857.163380751</v>
      </c>
      <c r="H74" s="9">
        <f t="shared" si="13"/>
        <v>4854858.579126539</v>
      </c>
      <c r="I74" s="9">
        <f t="shared" si="14"/>
        <v>53332586.53912654</v>
      </c>
      <c r="J74" s="8">
        <f t="shared" si="15"/>
        <v>11830.6536244735</v>
      </c>
      <c r="K74" s="8">
        <f t="shared" si="16"/>
        <v>1076.942896878114</v>
      </c>
      <c r="L74" s="11">
        <f t="shared" si="17"/>
        <v>0.10014616574300643</v>
      </c>
      <c r="O74" s="16"/>
      <c r="P74" s="8"/>
      <c r="Q74" s="12"/>
      <c r="R74" s="14"/>
    </row>
    <row r="75" spans="1:18" ht="12.75">
      <c r="A75" s="6">
        <v>211</v>
      </c>
      <c r="B75" s="6" t="s">
        <v>101</v>
      </c>
      <c r="C75" s="7">
        <v>4187</v>
      </c>
      <c r="D75" s="8">
        <v>22245385.04</v>
      </c>
      <c r="E75" s="9">
        <f t="shared" si="12"/>
        <v>5312.965139718175</v>
      </c>
      <c r="F75" s="9">
        <v>12338638.484079642</v>
      </c>
      <c r="G75" s="15">
        <v>15218544.024157457</v>
      </c>
      <c r="H75" s="9">
        <f t="shared" si="13"/>
        <v>2879905.540077815</v>
      </c>
      <c r="I75" s="9">
        <f t="shared" si="14"/>
        <v>25125290.580077812</v>
      </c>
      <c r="J75" s="8">
        <f t="shared" si="15"/>
        <v>6000.78590400712</v>
      </c>
      <c r="K75" s="8">
        <f t="shared" si="16"/>
        <v>687.8207642889447</v>
      </c>
      <c r="L75" s="11">
        <f t="shared" si="17"/>
        <v>0.12946080883290537</v>
      </c>
      <c r="O75" s="16"/>
      <c r="P75" s="8"/>
      <c r="Q75" s="12"/>
      <c r="R75" s="14"/>
    </row>
    <row r="76" spans="1:18" ht="12.75">
      <c r="A76" s="6">
        <v>215</v>
      </c>
      <c r="B76" s="6" t="s">
        <v>102</v>
      </c>
      <c r="C76" s="7">
        <v>1750</v>
      </c>
      <c r="D76" s="8">
        <v>10141286.28</v>
      </c>
      <c r="E76" s="9">
        <f t="shared" si="12"/>
        <v>5795.020731428571</v>
      </c>
      <c r="F76" s="9">
        <v>4571171.800461389</v>
      </c>
      <c r="G76" s="15">
        <v>6385484.364301394</v>
      </c>
      <c r="H76" s="9">
        <f t="shared" si="13"/>
        <v>1814312.5638400046</v>
      </c>
      <c r="I76" s="9">
        <f t="shared" si="14"/>
        <v>11955598.843840003</v>
      </c>
      <c r="J76" s="8">
        <f t="shared" si="15"/>
        <v>6831.770767908573</v>
      </c>
      <c r="K76" s="8">
        <f t="shared" si="16"/>
        <v>1036.7500364800026</v>
      </c>
      <c r="L76" s="11">
        <f t="shared" si="17"/>
        <v>0.17890359405572404</v>
      </c>
      <c r="O76" s="16"/>
      <c r="P76" s="8"/>
      <c r="Q76" s="12"/>
      <c r="R76" s="14"/>
    </row>
    <row r="77" spans="1:18" ht="12.75">
      <c r="A77" s="6">
        <v>221</v>
      </c>
      <c r="B77" s="6" t="s">
        <v>103</v>
      </c>
      <c r="C77" s="7">
        <v>3311</v>
      </c>
      <c r="D77" s="8">
        <v>16782888.3</v>
      </c>
      <c r="E77" s="9">
        <f t="shared" si="12"/>
        <v>5068.827635155542</v>
      </c>
      <c r="F77" s="9">
        <v>8747047.910817636</v>
      </c>
      <c r="G77" s="15">
        <v>12896601.840979757</v>
      </c>
      <c r="H77" s="9">
        <f t="shared" si="13"/>
        <v>4149553.9301621206</v>
      </c>
      <c r="I77" s="9">
        <f t="shared" si="14"/>
        <v>20932442.23016212</v>
      </c>
      <c r="J77" s="8">
        <f t="shared" si="15"/>
        <v>6322.090676581734</v>
      </c>
      <c r="K77" s="8">
        <f t="shared" si="16"/>
        <v>1253.263041426192</v>
      </c>
      <c r="L77" s="11">
        <f t="shared" si="17"/>
        <v>0.24724909419567073</v>
      </c>
      <c r="O77" s="16"/>
      <c r="P77" s="8"/>
      <c r="Q77" s="12"/>
      <c r="R77" s="14"/>
    </row>
    <row r="78" spans="1:18" ht="12.75">
      <c r="A78" s="6">
        <v>225</v>
      </c>
      <c r="B78" s="6" t="s">
        <v>104</v>
      </c>
      <c r="C78" s="7">
        <v>1616</v>
      </c>
      <c r="D78" s="8">
        <v>9157286.67</v>
      </c>
      <c r="E78" s="9">
        <f t="shared" si="12"/>
        <v>5666.637790841584</v>
      </c>
      <c r="F78" s="9">
        <v>4988169.792990479</v>
      </c>
      <c r="G78" s="15">
        <v>5871721.163003947</v>
      </c>
      <c r="H78" s="9">
        <f t="shared" si="13"/>
        <v>883551.370013468</v>
      </c>
      <c r="I78" s="9">
        <f t="shared" si="14"/>
        <v>10040838.040013468</v>
      </c>
      <c r="J78" s="8">
        <f t="shared" si="15"/>
        <v>6213.389876245958</v>
      </c>
      <c r="K78" s="8">
        <f t="shared" si="16"/>
        <v>546.7520854043732</v>
      </c>
      <c r="L78" s="11">
        <f t="shared" si="17"/>
        <v>0.09648615379794241</v>
      </c>
      <c r="O78" s="16"/>
      <c r="P78" s="8"/>
      <c r="Q78" s="12"/>
      <c r="R78" s="14"/>
    </row>
    <row r="79" spans="1:18" ht="12.75">
      <c r="A79" s="6">
        <v>231</v>
      </c>
      <c r="B79" s="6" t="s">
        <v>105</v>
      </c>
      <c r="C79" s="7">
        <v>13402</v>
      </c>
      <c r="D79" s="8">
        <v>75400912.46000001</v>
      </c>
      <c r="E79" s="9">
        <f t="shared" si="12"/>
        <v>5626.094050141771</v>
      </c>
      <c r="F79" s="9">
        <v>37248881.065566204</v>
      </c>
      <c r="G79" s="15">
        <v>50210479.03696741</v>
      </c>
      <c r="H79" s="9">
        <f t="shared" si="13"/>
        <v>12961597.971401207</v>
      </c>
      <c r="I79" s="9">
        <f t="shared" si="14"/>
        <v>88362510.43140122</v>
      </c>
      <c r="J79" s="8">
        <f t="shared" si="15"/>
        <v>6593.233131726699</v>
      </c>
      <c r="K79" s="8">
        <f t="shared" si="16"/>
        <v>967.1390815849281</v>
      </c>
      <c r="L79" s="11">
        <f t="shared" si="17"/>
        <v>0.17190240208667645</v>
      </c>
      <c r="O79" s="16"/>
      <c r="P79" s="8"/>
      <c r="Q79" s="12"/>
      <c r="R79" s="14"/>
    </row>
    <row r="80" spans="1:18" ht="12.75">
      <c r="A80" s="6">
        <v>235</v>
      </c>
      <c r="B80" s="6" t="s">
        <v>106</v>
      </c>
      <c r="C80" s="7">
        <v>5110</v>
      </c>
      <c r="D80" s="8">
        <v>29899509.459999997</v>
      </c>
      <c r="E80" s="9">
        <f t="shared" si="12"/>
        <v>5851.1760195694715</v>
      </c>
      <c r="F80" s="9">
        <v>14223283.066738227</v>
      </c>
      <c r="G80" s="15">
        <v>20999807.660196327</v>
      </c>
      <c r="H80" s="9">
        <f t="shared" si="13"/>
        <v>6776524.593458099</v>
      </c>
      <c r="I80" s="9">
        <f t="shared" si="14"/>
        <v>36676034.053458095</v>
      </c>
      <c r="J80" s="8">
        <f t="shared" si="15"/>
        <v>7177.30607699767</v>
      </c>
      <c r="K80" s="8">
        <f t="shared" si="16"/>
        <v>1326.1300574281986</v>
      </c>
      <c r="L80" s="11">
        <f t="shared" si="17"/>
        <v>0.22664333682543628</v>
      </c>
      <c r="O80" s="16"/>
      <c r="P80" s="8"/>
      <c r="Q80" s="12"/>
      <c r="R80" s="14"/>
    </row>
    <row r="81" spans="1:18" ht="12.75">
      <c r="A81" s="6">
        <v>236</v>
      </c>
      <c r="B81" s="6" t="s">
        <v>107</v>
      </c>
      <c r="C81" s="7">
        <v>914</v>
      </c>
      <c r="D81" s="8">
        <v>5073343.4</v>
      </c>
      <c r="E81" s="9">
        <f t="shared" si="12"/>
        <v>5550.703938730854</v>
      </c>
      <c r="F81" s="9">
        <v>2643970.8431077357</v>
      </c>
      <c r="G81" s="15">
        <v>3465913.502850132</v>
      </c>
      <c r="H81" s="9">
        <f t="shared" si="13"/>
        <v>821942.6597423963</v>
      </c>
      <c r="I81" s="9">
        <f t="shared" si="14"/>
        <v>5895286.059742397</v>
      </c>
      <c r="J81" s="8">
        <f t="shared" si="15"/>
        <v>6449.98474807702</v>
      </c>
      <c r="K81" s="8">
        <f t="shared" si="16"/>
        <v>899.2808093461663</v>
      </c>
      <c r="L81" s="11">
        <f t="shared" si="17"/>
        <v>0.16201202933402778</v>
      </c>
      <c r="O81" s="16"/>
      <c r="P81" s="8"/>
      <c r="Q81" s="12"/>
      <c r="R81" s="14"/>
    </row>
    <row r="82" spans="1:18" ht="12.75">
      <c r="A82" s="6">
        <v>241</v>
      </c>
      <c r="B82" s="6" t="s">
        <v>108</v>
      </c>
      <c r="C82" s="7">
        <v>3206</v>
      </c>
      <c r="D82" s="8">
        <v>18418440.049999997</v>
      </c>
      <c r="E82" s="9">
        <f t="shared" si="12"/>
        <v>5744.990658140985</v>
      </c>
      <c r="F82" s="9">
        <v>8649641.246181741</v>
      </c>
      <c r="G82" s="15">
        <v>11561288.1480732</v>
      </c>
      <c r="H82" s="9">
        <f t="shared" si="13"/>
        <v>2911646.901891459</v>
      </c>
      <c r="I82" s="9">
        <f t="shared" si="14"/>
        <v>21330086.951891456</v>
      </c>
      <c r="J82" s="8">
        <f t="shared" si="15"/>
        <v>6653.177464719731</v>
      </c>
      <c r="K82" s="8">
        <f t="shared" si="16"/>
        <v>908.1868065787457</v>
      </c>
      <c r="L82" s="11">
        <f t="shared" si="17"/>
        <v>0.15808325210969532</v>
      </c>
      <c r="O82" s="16"/>
      <c r="P82" s="8"/>
      <c r="Q82" s="12"/>
      <c r="R82" s="14"/>
    </row>
    <row r="83" spans="1:18" ht="12.75">
      <c r="A83" s="6">
        <v>242</v>
      </c>
      <c r="B83" s="6" t="s">
        <v>109</v>
      </c>
      <c r="C83" s="7">
        <v>969</v>
      </c>
      <c r="D83" s="8">
        <v>5888643.529999999</v>
      </c>
      <c r="E83" s="9">
        <f t="shared" si="12"/>
        <v>6077.0315067079455</v>
      </c>
      <c r="F83" s="9">
        <v>2804361.9399701254</v>
      </c>
      <c r="G83" s="15">
        <v>3797173.5611901656</v>
      </c>
      <c r="H83" s="9">
        <f t="shared" si="13"/>
        <v>992811.6212200401</v>
      </c>
      <c r="I83" s="9">
        <f t="shared" si="14"/>
        <v>6881455.151220039</v>
      </c>
      <c r="J83" s="8">
        <f t="shared" si="15"/>
        <v>7101.604903219855</v>
      </c>
      <c r="K83" s="8">
        <f t="shared" si="16"/>
        <v>1024.5733965119098</v>
      </c>
      <c r="L83" s="11">
        <f t="shared" si="17"/>
        <v>0.1685976772345125</v>
      </c>
      <c r="O83" s="16"/>
      <c r="P83" s="8"/>
      <c r="Q83" s="12"/>
      <c r="R83" s="14"/>
    </row>
    <row r="84" spans="1:18" ht="12.75">
      <c r="A84" s="6">
        <v>245</v>
      </c>
      <c r="B84" s="6" t="s">
        <v>110</v>
      </c>
      <c r="C84" s="7">
        <v>2393</v>
      </c>
      <c r="D84" s="8">
        <v>13630078.830000002</v>
      </c>
      <c r="E84" s="9">
        <f t="shared" si="12"/>
        <v>5695.812298370247</v>
      </c>
      <c r="F84" s="9">
        <v>6270963.229013539</v>
      </c>
      <c r="G84" s="15">
        <v>8855909.568039533</v>
      </c>
      <c r="H84" s="9">
        <f t="shared" si="13"/>
        <v>2584946.339025994</v>
      </c>
      <c r="I84" s="9">
        <f t="shared" si="14"/>
        <v>16215025.169025995</v>
      </c>
      <c r="J84" s="8">
        <f t="shared" si="15"/>
        <v>6776.023890106977</v>
      </c>
      <c r="K84" s="8">
        <f t="shared" si="16"/>
        <v>1080.21159173673</v>
      </c>
      <c r="L84" s="11">
        <f t="shared" si="17"/>
        <v>0.18965013858441437</v>
      </c>
      <c r="O84" s="16"/>
      <c r="P84" s="8"/>
      <c r="Q84" s="12"/>
      <c r="R84" s="14"/>
    </row>
    <row r="85" spans="1:18" ht="12.75">
      <c r="A85" s="6">
        <v>246</v>
      </c>
      <c r="B85" s="6" t="s">
        <v>111</v>
      </c>
      <c r="C85" s="7">
        <v>1043</v>
      </c>
      <c r="D85" s="8">
        <v>5781093.4399999995</v>
      </c>
      <c r="E85" s="9">
        <f t="shared" si="12"/>
        <v>5542.75497603068</v>
      </c>
      <c r="F85" s="9">
        <v>3355391.267182305</v>
      </c>
      <c r="G85" s="15">
        <v>3944606.1491410253</v>
      </c>
      <c r="H85" s="9">
        <f t="shared" si="13"/>
        <v>589214.8819587203</v>
      </c>
      <c r="I85" s="9">
        <f t="shared" si="14"/>
        <v>6370308.32195872</v>
      </c>
      <c r="J85" s="8">
        <f t="shared" si="15"/>
        <v>6107.678161034247</v>
      </c>
      <c r="K85" s="8">
        <f t="shared" si="16"/>
        <v>564.9231850035667</v>
      </c>
      <c r="L85" s="11">
        <f t="shared" si="17"/>
        <v>0.10192100993937928</v>
      </c>
      <c r="O85" s="16"/>
      <c r="P85" s="8"/>
      <c r="Q85" s="12"/>
      <c r="R85" s="14"/>
    </row>
    <row r="86" spans="1:18" ht="12.75">
      <c r="A86" s="6">
        <v>251</v>
      </c>
      <c r="B86" s="6" t="s">
        <v>112</v>
      </c>
      <c r="C86" s="7">
        <v>7127</v>
      </c>
      <c r="D86" s="8">
        <v>37983213.36000001</v>
      </c>
      <c r="E86" s="9">
        <f t="shared" si="12"/>
        <v>5329.481318928021</v>
      </c>
      <c r="F86" s="9">
        <v>18359998.303020444</v>
      </c>
      <c r="G86" s="15">
        <v>26484449.14992806</v>
      </c>
      <c r="H86" s="9">
        <f t="shared" si="13"/>
        <v>8124450.846907616</v>
      </c>
      <c r="I86" s="9">
        <f t="shared" si="14"/>
        <v>46107664.20690762</v>
      </c>
      <c r="J86" s="8">
        <f t="shared" si="15"/>
        <v>6469.435134966693</v>
      </c>
      <c r="K86" s="8">
        <f t="shared" si="16"/>
        <v>1139.953816038672</v>
      </c>
      <c r="L86" s="11">
        <f t="shared" si="17"/>
        <v>0.21389582734628365</v>
      </c>
      <c r="O86" s="16"/>
      <c r="P86" s="8"/>
      <c r="Q86" s="12"/>
      <c r="R86" s="14"/>
    </row>
    <row r="87" spans="1:18" ht="12.75">
      <c r="A87" s="6">
        <v>255</v>
      </c>
      <c r="B87" s="6" t="s">
        <v>113</v>
      </c>
      <c r="C87" s="7">
        <v>2117</v>
      </c>
      <c r="D87" s="8">
        <v>12835257</v>
      </c>
      <c r="E87" s="9">
        <f t="shared" si="12"/>
        <v>6062.946150212565</v>
      </c>
      <c r="F87" s="9">
        <v>6059392.488403507</v>
      </c>
      <c r="G87" s="15">
        <v>7664811.900713127</v>
      </c>
      <c r="H87" s="9">
        <f t="shared" si="13"/>
        <v>1605419.4123096205</v>
      </c>
      <c r="I87" s="9">
        <f t="shared" si="14"/>
        <v>14440676.41230962</v>
      </c>
      <c r="J87" s="8">
        <f t="shared" si="15"/>
        <v>6821.292589659717</v>
      </c>
      <c r="K87" s="8">
        <f t="shared" si="16"/>
        <v>758.3464394471521</v>
      </c>
      <c r="L87" s="11">
        <f t="shared" si="17"/>
        <v>0.12507886770865753</v>
      </c>
      <c r="O87" s="16"/>
      <c r="P87" s="8"/>
      <c r="Q87" s="12"/>
      <c r="R87" s="14"/>
    </row>
    <row r="88" spans="1:18" ht="12.75">
      <c r="A88" s="6">
        <v>261</v>
      </c>
      <c r="B88" s="6" t="s">
        <v>114</v>
      </c>
      <c r="C88" s="7">
        <v>791</v>
      </c>
      <c r="D88" s="8">
        <v>4686624.54</v>
      </c>
      <c r="E88" s="9">
        <f t="shared" si="12"/>
        <v>5924.936207332491</v>
      </c>
      <c r="F88" s="9">
        <v>2499945.398685413</v>
      </c>
      <c r="G88" s="15">
        <v>2761329.334226649</v>
      </c>
      <c r="H88" s="9">
        <f t="shared" si="13"/>
        <v>261383.93554123584</v>
      </c>
      <c r="I88" s="9">
        <f t="shared" si="14"/>
        <v>4948008.475541236</v>
      </c>
      <c r="J88" s="8">
        <f t="shared" si="15"/>
        <v>6255.38366060839</v>
      </c>
      <c r="K88" s="8">
        <f t="shared" si="16"/>
        <v>330.4474532758986</v>
      </c>
      <c r="L88" s="11">
        <f t="shared" si="17"/>
        <v>0.05577232255546458</v>
      </c>
      <c r="O88" s="16"/>
      <c r="P88" s="8"/>
      <c r="Q88" s="12"/>
      <c r="R88" s="14"/>
    </row>
    <row r="89" spans="1:18" ht="12.75">
      <c r="A89" s="6">
        <v>265</v>
      </c>
      <c r="B89" s="6" t="s">
        <v>115</v>
      </c>
      <c r="C89" s="7">
        <v>7098</v>
      </c>
      <c r="D89" s="8">
        <v>40110144.15</v>
      </c>
      <c r="E89" s="9">
        <f t="shared" si="12"/>
        <v>5650.907882502113</v>
      </c>
      <c r="F89" s="9">
        <v>20167178.960272614</v>
      </c>
      <c r="G89" s="15">
        <v>26911982.310843542</v>
      </c>
      <c r="H89" s="9">
        <f t="shared" si="13"/>
        <v>6744803.350570928</v>
      </c>
      <c r="I89" s="9">
        <f t="shared" si="14"/>
        <v>46854947.50057092</v>
      </c>
      <c r="J89" s="8">
        <f t="shared" si="15"/>
        <v>6601.147858632139</v>
      </c>
      <c r="K89" s="8">
        <f t="shared" si="16"/>
        <v>950.2399761300258</v>
      </c>
      <c r="L89" s="11">
        <f t="shared" si="17"/>
        <v>0.16815704589211566</v>
      </c>
      <c r="O89" s="16"/>
      <c r="P89" s="8"/>
      <c r="Q89" s="12"/>
      <c r="R89" s="14"/>
    </row>
    <row r="90" spans="1:18" ht="12.75">
      <c r="A90" s="6">
        <v>271</v>
      </c>
      <c r="B90" s="6" t="s">
        <v>116</v>
      </c>
      <c r="C90" s="7">
        <v>2443</v>
      </c>
      <c r="D90" s="8">
        <v>14871253.76</v>
      </c>
      <c r="E90" s="9">
        <f t="shared" si="12"/>
        <v>6087.291756037658</v>
      </c>
      <c r="F90" s="9">
        <v>7640618.069899686</v>
      </c>
      <c r="G90" s="15">
        <v>9179872.569931597</v>
      </c>
      <c r="H90" s="9">
        <f t="shared" si="13"/>
        <v>1539254.5000319108</v>
      </c>
      <c r="I90" s="9">
        <f t="shared" si="14"/>
        <v>16410508.26003191</v>
      </c>
      <c r="J90" s="8">
        <f t="shared" si="15"/>
        <v>6717.359091294274</v>
      </c>
      <c r="K90" s="8">
        <f t="shared" si="16"/>
        <v>630.0673352566155</v>
      </c>
      <c r="L90" s="11">
        <f t="shared" si="17"/>
        <v>0.10350536174509545</v>
      </c>
      <c r="O90" s="16"/>
      <c r="P90" s="8"/>
      <c r="Q90" s="12"/>
      <c r="R90" s="14"/>
    </row>
    <row r="91" spans="1:18" ht="12.75">
      <c r="A91" s="6">
        <v>272</v>
      </c>
      <c r="B91" s="6" t="s">
        <v>117</v>
      </c>
      <c r="C91" s="7">
        <v>517</v>
      </c>
      <c r="D91" s="8">
        <v>3180330.39</v>
      </c>
      <c r="E91" s="9">
        <f t="shared" si="12"/>
        <v>6151.509458413927</v>
      </c>
      <c r="F91" s="9">
        <v>1217883.1728932466</v>
      </c>
      <c r="G91" s="15">
        <v>1970634.179835596</v>
      </c>
      <c r="H91" s="9">
        <f t="shared" si="13"/>
        <v>752751.0069423493</v>
      </c>
      <c r="I91" s="9">
        <f t="shared" si="14"/>
        <v>3933081.396942349</v>
      </c>
      <c r="J91" s="8">
        <f t="shared" si="15"/>
        <v>7607.507537606091</v>
      </c>
      <c r="K91" s="8">
        <f t="shared" si="16"/>
        <v>1455.9980791921644</v>
      </c>
      <c r="L91" s="11">
        <f t="shared" si="17"/>
        <v>0.23668956197420388</v>
      </c>
      <c r="O91" s="16"/>
      <c r="P91" s="8"/>
      <c r="Q91" s="12"/>
      <c r="R91" s="14"/>
    </row>
    <row r="92" spans="1:18" ht="12.75">
      <c r="A92" s="6">
        <v>275</v>
      </c>
      <c r="B92" s="6" t="s">
        <v>118</v>
      </c>
      <c r="C92" s="7">
        <v>93898</v>
      </c>
      <c r="D92" s="8">
        <v>700743057</v>
      </c>
      <c r="E92" s="9">
        <f t="shared" si="12"/>
        <v>7462.811316534963</v>
      </c>
      <c r="F92" s="9">
        <v>306912915.0610925</v>
      </c>
      <c r="G92" s="15">
        <v>368245109.53146386</v>
      </c>
      <c r="H92" s="9">
        <f t="shared" si="13"/>
        <v>61332194.470371366</v>
      </c>
      <c r="I92" s="9">
        <f t="shared" si="14"/>
        <v>762075251.4703714</v>
      </c>
      <c r="J92" s="8">
        <f t="shared" si="15"/>
        <v>8115.990239093179</v>
      </c>
      <c r="K92" s="8">
        <f t="shared" si="16"/>
        <v>653.1789225582161</v>
      </c>
      <c r="L92" s="11">
        <f t="shared" si="17"/>
        <v>0.08752451252666692</v>
      </c>
      <c r="O92" s="16"/>
      <c r="P92" s="8"/>
      <c r="Q92" s="12"/>
      <c r="R92" s="14"/>
    </row>
    <row r="93" spans="1:18" ht="12.75">
      <c r="A93" s="6">
        <v>276</v>
      </c>
      <c r="B93" s="6" t="s">
        <v>119</v>
      </c>
      <c r="C93" s="7">
        <v>543</v>
      </c>
      <c r="D93" s="8">
        <v>3585021.85</v>
      </c>
      <c r="E93" s="9">
        <f t="shared" si="12"/>
        <v>6602.250184162062</v>
      </c>
      <c r="F93" s="9">
        <v>1674790.2172879074</v>
      </c>
      <c r="G93" s="15">
        <v>2176478.0809514276</v>
      </c>
      <c r="H93" s="9">
        <f t="shared" si="13"/>
        <v>501687.8636635202</v>
      </c>
      <c r="I93" s="9">
        <f t="shared" si="14"/>
        <v>4086709.7136635203</v>
      </c>
      <c r="J93" s="8">
        <f t="shared" si="15"/>
        <v>7526.168901774439</v>
      </c>
      <c r="K93" s="8">
        <f t="shared" si="16"/>
        <v>923.9187176123769</v>
      </c>
      <c r="L93" s="11">
        <f t="shared" si="17"/>
        <v>0.13993997377268988</v>
      </c>
      <c r="O93" s="17"/>
      <c r="P93" s="8"/>
      <c r="Q93" s="12"/>
      <c r="R93" s="14"/>
    </row>
    <row r="94" spans="1:18" ht="12.75">
      <c r="A94" s="6">
        <v>281</v>
      </c>
      <c r="B94" s="6" t="s">
        <v>120</v>
      </c>
      <c r="C94" s="7">
        <v>6841</v>
      </c>
      <c r="D94" s="8">
        <v>38411025.70999999</v>
      </c>
      <c r="E94" s="9">
        <f t="shared" si="12"/>
        <v>5614.8261526092665</v>
      </c>
      <c r="F94" s="9">
        <v>19311965.91074188</v>
      </c>
      <c r="G94" s="15">
        <v>26072796.68952568</v>
      </c>
      <c r="H94" s="9">
        <f t="shared" si="13"/>
        <v>6760830.778783798</v>
      </c>
      <c r="I94" s="9">
        <f t="shared" si="14"/>
        <v>45171856.48878379</v>
      </c>
      <c r="J94" s="8">
        <f t="shared" si="15"/>
        <v>6603.107219526939</v>
      </c>
      <c r="K94" s="8">
        <f t="shared" si="16"/>
        <v>988.2810669176724</v>
      </c>
      <c r="L94" s="11">
        <f t="shared" si="17"/>
        <v>0.17601276336194457</v>
      </c>
      <c r="O94" s="17"/>
      <c r="P94" s="8"/>
      <c r="Q94" s="12"/>
      <c r="R94" s="14"/>
    </row>
    <row r="95" spans="1:18" ht="12.75">
      <c r="A95" s="6">
        <v>285</v>
      </c>
      <c r="B95" s="6" t="s">
        <v>121</v>
      </c>
      <c r="C95" s="7">
        <v>3785</v>
      </c>
      <c r="D95" s="8">
        <v>20599841.089999996</v>
      </c>
      <c r="E95" s="9">
        <f t="shared" si="12"/>
        <v>5442.4943434610295</v>
      </c>
      <c r="F95" s="9">
        <v>10743291.696559796</v>
      </c>
      <c r="G95" s="15">
        <v>15009988.04211097</v>
      </c>
      <c r="H95" s="9">
        <f t="shared" si="13"/>
        <v>4266696.345551174</v>
      </c>
      <c r="I95" s="9">
        <f t="shared" si="14"/>
        <v>24866537.43555117</v>
      </c>
      <c r="J95" s="8">
        <f t="shared" si="15"/>
        <v>6569.7588997493185</v>
      </c>
      <c r="K95" s="8">
        <f t="shared" si="16"/>
        <v>1127.264556288289</v>
      </c>
      <c r="L95" s="11">
        <f t="shared" si="17"/>
        <v>0.20712277958408148</v>
      </c>
      <c r="O95" s="17"/>
      <c r="P95" s="8"/>
      <c r="Q95" s="12"/>
      <c r="R95" s="14"/>
    </row>
    <row r="96" spans="1:18" ht="12.75">
      <c r="A96" s="6">
        <v>291</v>
      </c>
      <c r="B96" s="6" t="s">
        <v>122</v>
      </c>
      <c r="C96" s="7">
        <v>12447</v>
      </c>
      <c r="D96" s="8">
        <v>70174249.60000001</v>
      </c>
      <c r="E96" s="9">
        <f t="shared" si="12"/>
        <v>5637.8444283763165</v>
      </c>
      <c r="F96" s="9">
        <v>36662813.787098214</v>
      </c>
      <c r="G96" s="15">
        <v>49037984.9853834</v>
      </c>
      <c r="H96" s="9">
        <f t="shared" si="13"/>
        <v>12375171.198285185</v>
      </c>
      <c r="I96" s="9">
        <f t="shared" si="14"/>
        <v>82549420.79828519</v>
      </c>
      <c r="J96" s="8">
        <f t="shared" si="15"/>
        <v>6632.073656164955</v>
      </c>
      <c r="K96" s="8">
        <f t="shared" si="16"/>
        <v>994.2292277886381</v>
      </c>
      <c r="L96" s="11">
        <f t="shared" si="17"/>
        <v>0.17634917749494788</v>
      </c>
      <c r="O96" s="17"/>
      <c r="P96" s="8"/>
      <c r="Q96" s="12"/>
      <c r="R96" s="14"/>
    </row>
    <row r="97" spans="1:18" ht="12.75">
      <c r="A97" s="6">
        <v>295</v>
      </c>
      <c r="B97" s="6" t="s">
        <v>123</v>
      </c>
      <c r="C97" s="7">
        <v>2957</v>
      </c>
      <c r="D97" s="8">
        <v>16674397.300000003</v>
      </c>
      <c r="E97" s="9">
        <f t="shared" si="12"/>
        <v>5638.957490700035</v>
      </c>
      <c r="F97" s="9">
        <v>8827537.469703868</v>
      </c>
      <c r="G97" s="15">
        <v>11628438.755681131</v>
      </c>
      <c r="H97" s="9">
        <f t="shared" si="13"/>
        <v>2800901.285977263</v>
      </c>
      <c r="I97" s="9">
        <f t="shared" si="14"/>
        <v>19475298.585977264</v>
      </c>
      <c r="J97" s="8">
        <f t="shared" si="15"/>
        <v>6586.167935737999</v>
      </c>
      <c r="K97" s="8">
        <f t="shared" si="16"/>
        <v>947.2104450379638</v>
      </c>
      <c r="L97" s="11">
        <f t="shared" si="17"/>
        <v>0.16797616343094215</v>
      </c>
      <c r="O97" s="17"/>
      <c r="P97" s="8"/>
      <c r="Q97" s="12"/>
      <c r="R97" s="14"/>
    </row>
    <row r="98" spans="1:18" ht="12.75">
      <c r="A98" s="6">
        <v>301</v>
      </c>
      <c r="B98" s="6" t="s">
        <v>124</v>
      </c>
      <c r="C98" s="7">
        <v>4897</v>
      </c>
      <c r="D98" s="8">
        <v>26537604.81</v>
      </c>
      <c r="E98" s="9">
        <f t="shared" si="12"/>
        <v>5419.155566673473</v>
      </c>
      <c r="F98" s="9">
        <v>12813358.586986652</v>
      </c>
      <c r="G98" s="15">
        <v>19274696.96042975</v>
      </c>
      <c r="H98" s="9">
        <f t="shared" si="13"/>
        <v>6461338.373443099</v>
      </c>
      <c r="I98" s="9">
        <f t="shared" si="14"/>
        <v>32998943.1834431</v>
      </c>
      <c r="J98" s="8">
        <f t="shared" si="15"/>
        <v>6738.603876545456</v>
      </c>
      <c r="K98" s="8">
        <f t="shared" si="16"/>
        <v>1319.448309871983</v>
      </c>
      <c r="L98" s="11">
        <f t="shared" si="17"/>
        <v>0.24347858142074355</v>
      </c>
      <c r="O98" s="17"/>
      <c r="P98" s="8"/>
      <c r="Q98" s="12"/>
      <c r="R98" s="14"/>
    </row>
    <row r="99" spans="1:18" ht="12.75">
      <c r="A99" s="6">
        <v>305</v>
      </c>
      <c r="B99" s="6" t="s">
        <v>125</v>
      </c>
      <c r="C99" s="7">
        <v>2384</v>
      </c>
      <c r="D99" s="8">
        <v>13557899.950000003</v>
      </c>
      <c r="E99" s="9">
        <f t="shared" si="12"/>
        <v>5687.038569630874</v>
      </c>
      <c r="F99" s="9">
        <v>7276423.340616767</v>
      </c>
      <c r="G99" s="15">
        <v>8450416.144650778</v>
      </c>
      <c r="H99" s="9">
        <f t="shared" si="13"/>
        <v>1173992.8040340105</v>
      </c>
      <c r="I99" s="9">
        <f t="shared" si="14"/>
        <v>14731892.754034013</v>
      </c>
      <c r="J99" s="8">
        <f t="shared" si="15"/>
        <v>6179.485215618294</v>
      </c>
      <c r="K99" s="8">
        <f t="shared" si="16"/>
        <v>492.4466459874202</v>
      </c>
      <c r="L99" s="11">
        <f t="shared" si="17"/>
        <v>0.08659105085327093</v>
      </c>
      <c r="O99" s="17"/>
      <c r="P99" s="8"/>
      <c r="Q99" s="12"/>
      <c r="R99" s="14"/>
    </row>
    <row r="100" spans="1:18" ht="12.75">
      <c r="A100" s="6">
        <v>311</v>
      </c>
      <c r="B100" s="6" t="s">
        <v>126</v>
      </c>
      <c r="C100" s="7">
        <v>8803</v>
      </c>
      <c r="D100" s="8">
        <v>44819223.839999996</v>
      </c>
      <c r="E100" s="9">
        <f t="shared" si="12"/>
        <v>5091.357927979097</v>
      </c>
      <c r="F100" s="9">
        <v>22799004.000591267</v>
      </c>
      <c r="G100" s="15">
        <v>34073619.77675061</v>
      </c>
      <c r="H100" s="9">
        <f t="shared" si="13"/>
        <v>11274615.776159342</v>
      </c>
      <c r="I100" s="9">
        <f t="shared" si="14"/>
        <v>56093839.616159335</v>
      </c>
      <c r="J100" s="8">
        <f t="shared" si="15"/>
        <v>6372.127640140786</v>
      </c>
      <c r="K100" s="8">
        <f t="shared" si="16"/>
        <v>1280.7697121616884</v>
      </c>
      <c r="L100" s="11">
        <f t="shared" si="17"/>
        <v>0.25155758645907283</v>
      </c>
      <c r="O100" s="17"/>
      <c r="P100" s="8"/>
      <c r="Q100" s="12"/>
      <c r="R100" s="14"/>
    </row>
    <row r="101" spans="1:18" ht="12.75">
      <c r="A101" s="6">
        <v>315</v>
      </c>
      <c r="B101" s="6" t="s">
        <v>127</v>
      </c>
      <c r="C101" s="7">
        <v>2816</v>
      </c>
      <c r="D101" s="8">
        <v>15578482.519999996</v>
      </c>
      <c r="E101" s="9">
        <f t="shared" si="12"/>
        <v>5532.131576704544</v>
      </c>
      <c r="F101" s="9">
        <v>7998744.280381326</v>
      </c>
      <c r="G101" s="15">
        <v>10658928.269311992</v>
      </c>
      <c r="H101" s="9">
        <f t="shared" si="13"/>
        <v>2660183.988930667</v>
      </c>
      <c r="I101" s="9">
        <f t="shared" si="14"/>
        <v>18238666.50893066</v>
      </c>
      <c r="J101" s="8">
        <f t="shared" si="15"/>
        <v>6476.799186410036</v>
      </c>
      <c r="K101" s="8">
        <f t="shared" si="16"/>
        <v>944.6676097054915</v>
      </c>
      <c r="L101" s="11">
        <f t="shared" si="17"/>
        <v>0.17076014852637045</v>
      </c>
      <c r="O101" s="17"/>
      <c r="P101" s="8"/>
      <c r="Q101" s="12"/>
      <c r="R101" s="14"/>
    </row>
    <row r="102" spans="1:18" ht="12.75">
      <c r="A102" s="6">
        <v>321</v>
      </c>
      <c r="B102" s="6" t="s">
        <v>128</v>
      </c>
      <c r="C102" s="7">
        <v>1360</v>
      </c>
      <c r="D102" s="8">
        <v>7948832.78</v>
      </c>
      <c r="E102" s="9">
        <f aca="true" t="shared" si="18" ref="E102:E133">D102/C102</f>
        <v>5844.729985294118</v>
      </c>
      <c r="F102" s="9">
        <v>3930641.53367454</v>
      </c>
      <c r="G102" s="15">
        <v>5134855.30082812</v>
      </c>
      <c r="H102" s="9">
        <f aca="true" t="shared" si="19" ref="H102:H133">G102-F102</f>
        <v>1204213.7671535797</v>
      </c>
      <c r="I102" s="9">
        <f aca="true" t="shared" si="20" ref="I102:I133">D102+H102</f>
        <v>9153046.547153581</v>
      </c>
      <c r="J102" s="8">
        <f aca="true" t="shared" si="21" ref="J102:J133">I102/C102</f>
        <v>6730.18128467175</v>
      </c>
      <c r="K102" s="8">
        <f aca="true" t="shared" si="22" ref="K102:K133">J102-E102</f>
        <v>885.4512993776325</v>
      </c>
      <c r="L102" s="11">
        <f aca="true" t="shared" si="23" ref="L102:L133">(I102-D102)/D102</f>
        <v>0.1514956724443234</v>
      </c>
      <c r="O102" s="17"/>
      <c r="P102" s="8"/>
      <c r="Q102" s="12"/>
      <c r="R102" s="14"/>
    </row>
    <row r="103" spans="1:18" ht="12.75">
      <c r="A103" s="6">
        <v>325</v>
      </c>
      <c r="B103" s="6" t="s">
        <v>129</v>
      </c>
      <c r="C103" s="7">
        <v>2222</v>
      </c>
      <c r="D103" s="8">
        <v>13474054.74</v>
      </c>
      <c r="E103" s="9">
        <f t="shared" si="18"/>
        <v>6063.93102610261</v>
      </c>
      <c r="F103" s="9">
        <v>6092990.721551444</v>
      </c>
      <c r="G103" s="15">
        <v>8678378.569497837</v>
      </c>
      <c r="H103" s="9">
        <f t="shared" si="19"/>
        <v>2585387.8479463924</v>
      </c>
      <c r="I103" s="9">
        <f t="shared" si="20"/>
        <v>16059442.587946393</v>
      </c>
      <c r="J103" s="8">
        <f t="shared" si="21"/>
        <v>7227.471911767054</v>
      </c>
      <c r="K103" s="8">
        <f t="shared" si="22"/>
        <v>1163.5408856644435</v>
      </c>
      <c r="L103" s="11">
        <f t="shared" si="23"/>
        <v>0.19187897762291503</v>
      </c>
      <c r="O103" s="17"/>
      <c r="P103" s="8"/>
      <c r="Q103" s="12"/>
      <c r="R103" s="14"/>
    </row>
    <row r="104" spans="1:18" ht="12.75">
      <c r="A104" s="6">
        <v>331</v>
      </c>
      <c r="B104" s="6" t="s">
        <v>130</v>
      </c>
      <c r="C104" s="7">
        <v>3672</v>
      </c>
      <c r="D104" s="8">
        <v>21893561.38</v>
      </c>
      <c r="E104" s="9">
        <f t="shared" si="18"/>
        <v>5962.298850762527</v>
      </c>
      <c r="F104" s="9">
        <v>11538800.611777207</v>
      </c>
      <c r="G104" s="15">
        <v>14749447.428810079</v>
      </c>
      <c r="H104" s="9">
        <f t="shared" si="19"/>
        <v>3210646.817032872</v>
      </c>
      <c r="I104" s="9">
        <f t="shared" si="20"/>
        <v>25104208.19703287</v>
      </c>
      <c r="J104" s="8">
        <f t="shared" si="21"/>
        <v>6836.658005727905</v>
      </c>
      <c r="K104" s="8">
        <f t="shared" si="22"/>
        <v>874.3591549653784</v>
      </c>
      <c r="L104" s="11">
        <f t="shared" si="23"/>
        <v>0.1466479921336978</v>
      </c>
      <c r="O104" s="17"/>
      <c r="P104" s="8"/>
      <c r="Q104" s="12"/>
      <c r="R104" s="14"/>
    </row>
    <row r="105" spans="1:18" ht="12.75">
      <c r="A105" s="6">
        <v>335</v>
      </c>
      <c r="B105" s="6" t="s">
        <v>131</v>
      </c>
      <c r="C105" s="7">
        <v>2524</v>
      </c>
      <c r="D105" s="8">
        <v>14597053.659999998</v>
      </c>
      <c r="E105" s="9">
        <f t="shared" si="18"/>
        <v>5783.30176703645</v>
      </c>
      <c r="F105" s="9">
        <v>6596803.135401711</v>
      </c>
      <c r="G105" s="15">
        <v>9719077.919298915</v>
      </c>
      <c r="H105" s="9">
        <f t="shared" si="19"/>
        <v>3122274.7838972043</v>
      </c>
      <c r="I105" s="9">
        <f t="shared" si="20"/>
        <v>17719328.443897203</v>
      </c>
      <c r="J105" s="8">
        <f t="shared" si="21"/>
        <v>7020.336150513947</v>
      </c>
      <c r="K105" s="8">
        <f t="shared" si="22"/>
        <v>1237.0343834774976</v>
      </c>
      <c r="L105" s="11">
        <f t="shared" si="23"/>
        <v>0.21389760266848293</v>
      </c>
      <c r="O105" s="17"/>
      <c r="P105" s="8"/>
      <c r="Q105" s="12"/>
      <c r="R105" s="14"/>
    </row>
    <row r="106" spans="1:18" ht="12.75">
      <c r="A106" s="6">
        <v>341</v>
      </c>
      <c r="B106" s="6" t="s">
        <v>132</v>
      </c>
      <c r="C106" s="7">
        <v>4138</v>
      </c>
      <c r="D106" s="8">
        <v>22778366.979999997</v>
      </c>
      <c r="E106" s="9">
        <f t="shared" si="18"/>
        <v>5504.680275495408</v>
      </c>
      <c r="F106" s="9">
        <v>11818692.243059767</v>
      </c>
      <c r="G106" s="15">
        <v>15234888.673884591</v>
      </c>
      <c r="H106" s="9">
        <f t="shared" si="19"/>
        <v>3416196.4308248237</v>
      </c>
      <c r="I106" s="9">
        <f t="shared" si="20"/>
        <v>26194563.41082482</v>
      </c>
      <c r="J106" s="8">
        <f t="shared" si="21"/>
        <v>6330.247320160663</v>
      </c>
      <c r="K106" s="8">
        <f t="shared" si="22"/>
        <v>825.5670446652548</v>
      </c>
      <c r="L106" s="11">
        <f t="shared" si="23"/>
        <v>0.14997547602180322</v>
      </c>
      <c r="O106" s="17"/>
      <c r="P106" s="8"/>
      <c r="Q106" s="12"/>
      <c r="R106" s="14"/>
    </row>
    <row r="107" spans="1:18" ht="12.75">
      <c r="A107" s="6">
        <v>345</v>
      </c>
      <c r="B107" s="6" t="s">
        <v>133</v>
      </c>
      <c r="C107" s="7">
        <v>1462</v>
      </c>
      <c r="D107" s="8">
        <v>8007861.3100000005</v>
      </c>
      <c r="E107" s="9">
        <f t="shared" si="18"/>
        <v>5477.333317373462</v>
      </c>
      <c r="F107" s="9">
        <v>4293477.844371362</v>
      </c>
      <c r="G107" s="15">
        <v>5494430.740158385</v>
      </c>
      <c r="H107" s="9">
        <f t="shared" si="19"/>
        <v>1200952.895787023</v>
      </c>
      <c r="I107" s="9">
        <f t="shared" si="20"/>
        <v>9208814.205787024</v>
      </c>
      <c r="J107" s="8">
        <f t="shared" si="21"/>
        <v>6298.778526530112</v>
      </c>
      <c r="K107" s="8">
        <f t="shared" si="22"/>
        <v>821.44520915665</v>
      </c>
      <c r="L107" s="11">
        <f t="shared" si="23"/>
        <v>0.1499717401807778</v>
      </c>
      <c r="O107" s="17"/>
      <c r="P107" s="8"/>
      <c r="Q107" s="12"/>
      <c r="R107" s="14"/>
    </row>
    <row r="108" spans="1:18" ht="12.75">
      <c r="A108" s="6">
        <v>351</v>
      </c>
      <c r="B108" s="6" t="s">
        <v>134</v>
      </c>
      <c r="C108" s="7">
        <v>3277</v>
      </c>
      <c r="D108" s="8">
        <v>17654330.509999998</v>
      </c>
      <c r="E108" s="9">
        <f t="shared" si="18"/>
        <v>5387.345288373512</v>
      </c>
      <c r="F108" s="9">
        <v>9188554.031711685</v>
      </c>
      <c r="G108" s="15">
        <v>11925093.586255498</v>
      </c>
      <c r="H108" s="9">
        <f t="shared" si="19"/>
        <v>2736539.5545438137</v>
      </c>
      <c r="I108" s="9">
        <f t="shared" si="20"/>
        <v>20390870.064543813</v>
      </c>
      <c r="J108" s="8">
        <f t="shared" si="21"/>
        <v>6222.419915942573</v>
      </c>
      <c r="K108" s="8">
        <f t="shared" si="22"/>
        <v>835.0746275690617</v>
      </c>
      <c r="L108" s="11">
        <f t="shared" si="23"/>
        <v>0.15500670234953112</v>
      </c>
      <c r="O108" s="17"/>
      <c r="P108" s="8"/>
      <c r="Q108" s="12"/>
      <c r="R108" s="14"/>
    </row>
    <row r="109" spans="1:18" ht="12.75">
      <c r="A109" s="6">
        <v>354</v>
      </c>
      <c r="B109" s="6" t="s">
        <v>135</v>
      </c>
      <c r="C109" s="7">
        <v>1051</v>
      </c>
      <c r="D109" s="8">
        <v>5457921.880000001</v>
      </c>
      <c r="E109" s="9">
        <f t="shared" si="18"/>
        <v>5193.075052331114</v>
      </c>
      <c r="F109" s="9">
        <v>3035228.7044424294</v>
      </c>
      <c r="G109" s="15">
        <v>4242211.980612783</v>
      </c>
      <c r="H109" s="9">
        <f t="shared" si="19"/>
        <v>1206983.2761703534</v>
      </c>
      <c r="I109" s="9">
        <f t="shared" si="20"/>
        <v>6664905.156170354</v>
      </c>
      <c r="J109" s="8">
        <f t="shared" si="21"/>
        <v>6341.489206632116</v>
      </c>
      <c r="K109" s="8">
        <f t="shared" si="22"/>
        <v>1148.4141543010019</v>
      </c>
      <c r="L109" s="11">
        <f t="shared" si="23"/>
        <v>0.22114337704121798</v>
      </c>
      <c r="O109" s="17"/>
      <c r="P109" s="8"/>
      <c r="Q109" s="12"/>
      <c r="R109" s="14"/>
    </row>
    <row r="110" spans="1:18" ht="12.75">
      <c r="A110" s="6">
        <v>361</v>
      </c>
      <c r="B110" s="6" t="s">
        <v>136</v>
      </c>
      <c r="C110" s="7">
        <v>1010</v>
      </c>
      <c r="D110" s="8">
        <v>5395175.8</v>
      </c>
      <c r="E110" s="9">
        <f t="shared" si="18"/>
        <v>5341.758217821782</v>
      </c>
      <c r="F110" s="9">
        <v>2896158.300317101</v>
      </c>
      <c r="G110" s="15">
        <v>3408763.3035831098</v>
      </c>
      <c r="H110" s="9">
        <f t="shared" si="19"/>
        <v>512605.00326600857</v>
      </c>
      <c r="I110" s="9">
        <f t="shared" si="20"/>
        <v>5907780.803266008</v>
      </c>
      <c r="J110" s="8">
        <f t="shared" si="21"/>
        <v>5849.287924025751</v>
      </c>
      <c r="K110" s="8">
        <f t="shared" si="22"/>
        <v>507.529706203969</v>
      </c>
      <c r="L110" s="11">
        <f t="shared" si="23"/>
        <v>0.09501173312387867</v>
      </c>
      <c r="O110" s="17"/>
      <c r="P110" s="8"/>
      <c r="Q110" s="12"/>
      <c r="R110" s="14"/>
    </row>
    <row r="111" spans="1:18" ht="12.75">
      <c r="A111" s="6">
        <v>365</v>
      </c>
      <c r="B111" s="6" t="s">
        <v>137</v>
      </c>
      <c r="C111" s="7">
        <v>9403</v>
      </c>
      <c r="D111" s="8">
        <v>52411480.54</v>
      </c>
      <c r="E111" s="9">
        <f t="shared" si="18"/>
        <v>5573.91051153887</v>
      </c>
      <c r="F111" s="9">
        <v>25842258.86541719</v>
      </c>
      <c r="G111" s="15">
        <v>34116415.489075355</v>
      </c>
      <c r="H111" s="9">
        <f t="shared" si="19"/>
        <v>8274156.623658165</v>
      </c>
      <c r="I111" s="9">
        <f t="shared" si="20"/>
        <v>60685637.163658164</v>
      </c>
      <c r="J111" s="8">
        <f t="shared" si="21"/>
        <v>6453.859104930146</v>
      </c>
      <c r="K111" s="8">
        <f t="shared" si="22"/>
        <v>879.9485933912756</v>
      </c>
      <c r="L111" s="11">
        <f t="shared" si="23"/>
        <v>0.1578691641298589</v>
      </c>
      <c r="O111" s="17"/>
      <c r="P111" s="8"/>
      <c r="Q111" s="12"/>
      <c r="R111" s="14"/>
    </row>
    <row r="112" spans="1:18" ht="12.75">
      <c r="A112" s="6">
        <v>371</v>
      </c>
      <c r="B112" s="6" t="s">
        <v>138</v>
      </c>
      <c r="C112" s="7">
        <v>2484</v>
      </c>
      <c r="D112" s="8">
        <v>13924739.36</v>
      </c>
      <c r="E112" s="9">
        <f t="shared" si="18"/>
        <v>5605.7726892109495</v>
      </c>
      <c r="F112" s="9">
        <v>6977536.308918622</v>
      </c>
      <c r="G112" s="15">
        <v>10217589.98506204</v>
      </c>
      <c r="H112" s="9">
        <f t="shared" si="19"/>
        <v>3240053.676143418</v>
      </c>
      <c r="I112" s="9">
        <f t="shared" si="20"/>
        <v>17164793.03614342</v>
      </c>
      <c r="J112" s="8">
        <f t="shared" si="21"/>
        <v>6910.1421240512955</v>
      </c>
      <c r="K112" s="8">
        <f t="shared" si="22"/>
        <v>1304.369434840346</v>
      </c>
      <c r="L112" s="11">
        <f t="shared" si="23"/>
        <v>0.2326832547724914</v>
      </c>
      <c r="O112" s="17"/>
      <c r="P112" s="8"/>
      <c r="Q112" s="12"/>
      <c r="R112" s="14"/>
    </row>
    <row r="113" spans="1:18" ht="12.75">
      <c r="A113" s="6">
        <v>375</v>
      </c>
      <c r="B113" s="6" t="s">
        <v>139</v>
      </c>
      <c r="C113" s="7">
        <v>3061</v>
      </c>
      <c r="D113" s="8">
        <v>16826166.47</v>
      </c>
      <c r="E113" s="9">
        <f t="shared" si="18"/>
        <v>5496.950823260372</v>
      </c>
      <c r="F113" s="9">
        <v>8799757.276872184</v>
      </c>
      <c r="G113" s="15">
        <v>11540617.165295314</v>
      </c>
      <c r="H113" s="9">
        <f t="shared" si="19"/>
        <v>2740859.88842313</v>
      </c>
      <c r="I113" s="9">
        <f t="shared" si="20"/>
        <v>19567026.35842313</v>
      </c>
      <c r="J113" s="8">
        <f t="shared" si="21"/>
        <v>6392.364050448588</v>
      </c>
      <c r="K113" s="8">
        <f t="shared" si="22"/>
        <v>895.4132271882163</v>
      </c>
      <c r="L113" s="11">
        <f t="shared" si="23"/>
        <v>0.1628927119739313</v>
      </c>
      <c r="O113" s="17"/>
      <c r="P113" s="8"/>
      <c r="Q113" s="12"/>
      <c r="R113" s="14"/>
    </row>
    <row r="114" spans="1:18" ht="12.75">
      <c r="A114" s="6">
        <v>381</v>
      </c>
      <c r="B114" s="6" t="s">
        <v>140</v>
      </c>
      <c r="C114" s="7">
        <v>4815</v>
      </c>
      <c r="D114" s="8">
        <v>26028273.55</v>
      </c>
      <c r="E114" s="9">
        <f t="shared" si="18"/>
        <v>5405.664288681205</v>
      </c>
      <c r="F114" s="9">
        <v>14994557.24012757</v>
      </c>
      <c r="G114" s="15">
        <v>17629112.897296302</v>
      </c>
      <c r="H114" s="9">
        <f t="shared" si="19"/>
        <v>2634555.657168731</v>
      </c>
      <c r="I114" s="9">
        <f t="shared" si="20"/>
        <v>28662829.20716873</v>
      </c>
      <c r="J114" s="8">
        <f t="shared" si="21"/>
        <v>5952.820188404721</v>
      </c>
      <c r="K114" s="8">
        <f t="shared" si="22"/>
        <v>547.1558997235161</v>
      </c>
      <c r="L114" s="11">
        <f t="shared" si="23"/>
        <v>0.10121899372648675</v>
      </c>
      <c r="O114" s="17"/>
      <c r="P114" s="8"/>
      <c r="Q114" s="12"/>
      <c r="R114" s="14"/>
    </row>
    <row r="115" spans="1:18" ht="12.75">
      <c r="A115" s="6">
        <v>385</v>
      </c>
      <c r="B115" s="6" t="s">
        <v>141</v>
      </c>
      <c r="C115" s="7">
        <v>2547</v>
      </c>
      <c r="D115" s="8">
        <v>15389154.220000003</v>
      </c>
      <c r="E115" s="9">
        <f t="shared" si="18"/>
        <v>6042.070757754222</v>
      </c>
      <c r="F115" s="9">
        <v>7726640.363124998</v>
      </c>
      <c r="G115" s="15">
        <v>10092350.241925107</v>
      </c>
      <c r="H115" s="9">
        <f t="shared" si="19"/>
        <v>2365709.878800109</v>
      </c>
      <c r="I115" s="9">
        <f t="shared" si="20"/>
        <v>17754864.09880011</v>
      </c>
      <c r="J115" s="8">
        <f t="shared" si="21"/>
        <v>6970.892853867339</v>
      </c>
      <c r="K115" s="8">
        <f t="shared" si="22"/>
        <v>928.8220961131174</v>
      </c>
      <c r="L115" s="11">
        <f t="shared" si="23"/>
        <v>0.15372578927863317</v>
      </c>
      <c r="O115" s="17"/>
      <c r="P115" s="8"/>
      <c r="Q115" s="12"/>
      <c r="R115" s="14"/>
    </row>
    <row r="116" spans="1:18" ht="12.75">
      <c r="A116" s="6">
        <v>391</v>
      </c>
      <c r="B116" s="6" t="s">
        <v>142</v>
      </c>
      <c r="C116" s="7">
        <v>2786</v>
      </c>
      <c r="D116" s="8">
        <v>15496706.200000001</v>
      </c>
      <c r="E116" s="9">
        <f t="shared" si="18"/>
        <v>5562.34967695621</v>
      </c>
      <c r="F116" s="9">
        <v>8974273.071908742</v>
      </c>
      <c r="G116" s="15">
        <v>10325909.215258637</v>
      </c>
      <c r="H116" s="9">
        <f t="shared" si="19"/>
        <v>1351636.1433498953</v>
      </c>
      <c r="I116" s="9">
        <f t="shared" si="20"/>
        <v>16848342.343349896</v>
      </c>
      <c r="J116" s="8">
        <f t="shared" si="21"/>
        <v>6047.502635803983</v>
      </c>
      <c r="K116" s="8">
        <f t="shared" si="22"/>
        <v>485.15295884777333</v>
      </c>
      <c r="L116" s="11">
        <f t="shared" si="23"/>
        <v>0.08722086654452384</v>
      </c>
      <c r="O116" s="17"/>
      <c r="P116" s="8"/>
      <c r="Q116" s="12"/>
      <c r="R116" s="14"/>
    </row>
    <row r="117" spans="1:18" ht="12.75">
      <c r="A117" s="6">
        <v>392</v>
      </c>
      <c r="B117" s="6" t="s">
        <v>143</v>
      </c>
      <c r="C117" s="7">
        <v>1517</v>
      </c>
      <c r="D117" s="8">
        <v>9263666.53</v>
      </c>
      <c r="E117" s="9">
        <f t="shared" si="18"/>
        <v>6106.569894528675</v>
      </c>
      <c r="F117" s="9">
        <v>4458108.834837621</v>
      </c>
      <c r="G117" s="15">
        <v>6054314.116140976</v>
      </c>
      <c r="H117" s="9">
        <f t="shared" si="19"/>
        <v>1596205.2813033545</v>
      </c>
      <c r="I117" s="9">
        <f t="shared" si="20"/>
        <v>10859871.811303355</v>
      </c>
      <c r="J117" s="8">
        <f t="shared" si="21"/>
        <v>7158.7816818084075</v>
      </c>
      <c r="K117" s="8">
        <f t="shared" si="22"/>
        <v>1052.2117872797326</v>
      </c>
      <c r="L117" s="11">
        <f t="shared" si="23"/>
        <v>0.17230815424261128</v>
      </c>
      <c r="O117" s="17"/>
      <c r="P117" s="8"/>
      <c r="Q117" s="12"/>
      <c r="R117" s="14"/>
    </row>
    <row r="118" spans="1:18" ht="12.75">
      <c r="A118" s="6">
        <v>395</v>
      </c>
      <c r="B118" s="6" t="s">
        <v>144</v>
      </c>
      <c r="C118" s="7">
        <v>6906</v>
      </c>
      <c r="D118" s="8">
        <v>36676609.06</v>
      </c>
      <c r="E118" s="9">
        <f t="shared" si="18"/>
        <v>5310.832473211701</v>
      </c>
      <c r="F118" s="9">
        <v>20773377.475927606</v>
      </c>
      <c r="G118" s="15">
        <v>25459800.63752848</v>
      </c>
      <c r="H118" s="9">
        <f t="shared" si="19"/>
        <v>4686423.161600873</v>
      </c>
      <c r="I118" s="9">
        <f t="shared" si="20"/>
        <v>41363032.221600875</v>
      </c>
      <c r="J118" s="8">
        <f t="shared" si="21"/>
        <v>5989.434147350257</v>
      </c>
      <c r="K118" s="8">
        <f t="shared" si="22"/>
        <v>678.6016741385565</v>
      </c>
      <c r="L118" s="11">
        <f t="shared" si="23"/>
        <v>0.12777689327642747</v>
      </c>
      <c r="O118" s="17"/>
      <c r="P118" s="8"/>
      <c r="Q118" s="12"/>
      <c r="R118" s="14"/>
    </row>
    <row r="119" spans="1:18" ht="12.75">
      <c r="A119" s="6">
        <v>401</v>
      </c>
      <c r="B119" s="6" t="s">
        <v>145</v>
      </c>
      <c r="C119" s="7">
        <v>3561</v>
      </c>
      <c r="D119" s="8">
        <v>19141368.02</v>
      </c>
      <c r="E119" s="9">
        <f t="shared" si="18"/>
        <v>5375.278859870823</v>
      </c>
      <c r="F119" s="9">
        <v>9157853.718328062</v>
      </c>
      <c r="G119" s="15">
        <v>13178278.315334529</v>
      </c>
      <c r="H119" s="9">
        <f t="shared" si="19"/>
        <v>4020424.5970064662</v>
      </c>
      <c r="I119" s="9">
        <f t="shared" si="20"/>
        <v>23161792.617006466</v>
      </c>
      <c r="J119" s="8">
        <f t="shared" si="21"/>
        <v>6504.294472621867</v>
      </c>
      <c r="K119" s="8">
        <f t="shared" si="22"/>
        <v>1129.0156127510436</v>
      </c>
      <c r="L119" s="11">
        <f t="shared" si="23"/>
        <v>0.21003851933705553</v>
      </c>
      <c r="O119" s="17"/>
      <c r="P119" s="8"/>
      <c r="Q119" s="12"/>
      <c r="R119" s="14"/>
    </row>
    <row r="120" spans="1:18" ht="12.75">
      <c r="A120" s="6">
        <v>405</v>
      </c>
      <c r="B120" s="6" t="s">
        <v>146</v>
      </c>
      <c r="C120" s="7">
        <v>1660</v>
      </c>
      <c r="D120" s="8">
        <v>8915049.479999999</v>
      </c>
      <c r="E120" s="9">
        <f t="shared" si="18"/>
        <v>5370.511734939758</v>
      </c>
      <c r="F120" s="9">
        <v>4476410.4370155465</v>
      </c>
      <c r="G120" s="15">
        <v>6039192.952848783</v>
      </c>
      <c r="H120" s="9">
        <f t="shared" si="19"/>
        <v>1562782.5158332363</v>
      </c>
      <c r="I120" s="9">
        <f t="shared" si="20"/>
        <v>10477831.995833235</v>
      </c>
      <c r="J120" s="8">
        <f t="shared" si="21"/>
        <v>6311.9469854417075</v>
      </c>
      <c r="K120" s="8">
        <f t="shared" si="22"/>
        <v>941.4352505019497</v>
      </c>
      <c r="L120" s="11">
        <f t="shared" si="23"/>
        <v>0.17529712194409902</v>
      </c>
      <c r="O120" s="17"/>
      <c r="P120" s="8"/>
      <c r="Q120" s="12"/>
      <c r="R120" s="14"/>
    </row>
    <row r="121" spans="1:18" ht="12.75">
      <c r="A121" s="6">
        <v>411</v>
      </c>
      <c r="B121" s="6" t="s">
        <v>147</v>
      </c>
      <c r="C121" s="7">
        <v>4638</v>
      </c>
      <c r="D121" s="8">
        <v>23821881.62</v>
      </c>
      <c r="E121" s="9">
        <f t="shared" si="18"/>
        <v>5136.240107805089</v>
      </c>
      <c r="F121" s="9">
        <v>12558228.018074926</v>
      </c>
      <c r="G121" s="15">
        <v>17136534.439907923</v>
      </c>
      <c r="H121" s="9">
        <f t="shared" si="19"/>
        <v>4578306.421832997</v>
      </c>
      <c r="I121" s="9">
        <f t="shared" si="20"/>
        <v>28400188.041833</v>
      </c>
      <c r="J121" s="8">
        <f t="shared" si="21"/>
        <v>6123.369564862656</v>
      </c>
      <c r="K121" s="8">
        <f t="shared" si="22"/>
        <v>987.1294570575674</v>
      </c>
      <c r="L121" s="11">
        <f t="shared" si="23"/>
        <v>0.19218911817566983</v>
      </c>
      <c r="O121" s="17"/>
      <c r="P121" s="8"/>
      <c r="Q121" s="12"/>
      <c r="R121" s="14"/>
    </row>
    <row r="122" spans="1:18" ht="12.75">
      <c r="A122" s="6">
        <v>415</v>
      </c>
      <c r="B122" s="6" t="s">
        <v>148</v>
      </c>
      <c r="C122" s="7">
        <v>1203</v>
      </c>
      <c r="D122" s="8">
        <v>6640524.76</v>
      </c>
      <c r="E122" s="9">
        <f t="shared" si="18"/>
        <v>5519.970706566916</v>
      </c>
      <c r="F122" s="9">
        <v>3448060.4000634225</v>
      </c>
      <c r="G122" s="15">
        <v>4345288.042712067</v>
      </c>
      <c r="H122" s="9">
        <f t="shared" si="19"/>
        <v>897227.6426486447</v>
      </c>
      <c r="I122" s="9">
        <f t="shared" si="20"/>
        <v>7537752.4026486445</v>
      </c>
      <c r="J122" s="8">
        <f t="shared" si="21"/>
        <v>6265.7958459257225</v>
      </c>
      <c r="K122" s="8">
        <f t="shared" si="22"/>
        <v>745.8251393588062</v>
      </c>
      <c r="L122" s="11">
        <f t="shared" si="23"/>
        <v>0.1351139669041223</v>
      </c>
      <c r="O122" s="17"/>
      <c r="P122" s="8"/>
      <c r="Q122" s="12"/>
      <c r="R122" s="14"/>
    </row>
    <row r="123" spans="1:18" ht="12.75">
      <c r="A123" s="6">
        <v>421</v>
      </c>
      <c r="B123" s="6" t="s">
        <v>149</v>
      </c>
      <c r="C123" s="7">
        <v>2158</v>
      </c>
      <c r="D123" s="8">
        <v>11263228.07</v>
      </c>
      <c r="E123" s="9">
        <f t="shared" si="18"/>
        <v>5219.290115848007</v>
      </c>
      <c r="F123" s="9">
        <v>5788689.292665337</v>
      </c>
      <c r="G123" s="15">
        <v>7617190.406684741</v>
      </c>
      <c r="H123" s="9">
        <f t="shared" si="19"/>
        <v>1828501.1140194042</v>
      </c>
      <c r="I123" s="9">
        <f t="shared" si="20"/>
        <v>13091729.184019405</v>
      </c>
      <c r="J123" s="8">
        <f t="shared" si="21"/>
        <v>6066.60295830371</v>
      </c>
      <c r="K123" s="8">
        <f t="shared" si="22"/>
        <v>847.3128424557026</v>
      </c>
      <c r="L123" s="11">
        <f t="shared" si="23"/>
        <v>0.16234254537468537</v>
      </c>
      <c r="O123" s="17"/>
      <c r="P123" s="8"/>
      <c r="Q123" s="12"/>
      <c r="R123" s="14"/>
    </row>
    <row r="124" spans="1:18" ht="12.75">
      <c r="A124" s="6">
        <v>425</v>
      </c>
      <c r="B124" s="6" t="s">
        <v>150</v>
      </c>
      <c r="C124" s="7">
        <v>1627</v>
      </c>
      <c r="D124" s="8">
        <v>9206718.75</v>
      </c>
      <c r="E124" s="9">
        <f t="shared" si="18"/>
        <v>5658.708512599877</v>
      </c>
      <c r="F124" s="9">
        <v>4144686.576293733</v>
      </c>
      <c r="G124" s="15">
        <v>5993681.569487939</v>
      </c>
      <c r="H124" s="9">
        <f t="shared" si="19"/>
        <v>1848994.9931942057</v>
      </c>
      <c r="I124" s="9">
        <f t="shared" si="20"/>
        <v>11055713.743194206</v>
      </c>
      <c r="J124" s="8">
        <f t="shared" si="21"/>
        <v>6795.152884569272</v>
      </c>
      <c r="K124" s="8">
        <f t="shared" si="22"/>
        <v>1136.4443719693945</v>
      </c>
      <c r="L124" s="11">
        <f t="shared" si="23"/>
        <v>0.20083104995405726</v>
      </c>
      <c r="O124" s="17"/>
      <c r="P124" s="8"/>
      <c r="Q124" s="12"/>
      <c r="R124" s="14"/>
    </row>
    <row r="125" spans="1:18" ht="12.75">
      <c r="A125" s="6">
        <v>426</v>
      </c>
      <c r="B125" s="6" t="s">
        <v>151</v>
      </c>
      <c r="C125" s="7">
        <v>1879</v>
      </c>
      <c r="D125" s="8">
        <v>9447832.25</v>
      </c>
      <c r="E125" s="9">
        <f t="shared" si="18"/>
        <v>5028.117216604577</v>
      </c>
      <c r="F125" s="9">
        <v>4847854.687954025</v>
      </c>
      <c r="G125" s="15">
        <v>7180630.343440323</v>
      </c>
      <c r="H125" s="9">
        <f t="shared" si="19"/>
        <v>2332775.655486298</v>
      </c>
      <c r="I125" s="9">
        <f t="shared" si="20"/>
        <v>11780607.905486297</v>
      </c>
      <c r="J125" s="8">
        <f t="shared" si="21"/>
        <v>6269.615702760137</v>
      </c>
      <c r="K125" s="8">
        <f t="shared" si="22"/>
        <v>1241.4984861555595</v>
      </c>
      <c r="L125" s="11">
        <f t="shared" si="23"/>
        <v>0.2469112060585429</v>
      </c>
      <c r="O125" s="17"/>
      <c r="P125" s="8"/>
      <c r="Q125" s="12"/>
      <c r="R125" s="14"/>
    </row>
    <row r="126" spans="1:18" ht="12.75">
      <c r="A126" s="6">
        <v>431</v>
      </c>
      <c r="B126" s="6" t="s">
        <v>152</v>
      </c>
      <c r="C126" s="7">
        <v>2053</v>
      </c>
      <c r="D126" s="8">
        <v>11503896.889999999</v>
      </c>
      <c r="E126" s="9">
        <f t="shared" si="18"/>
        <v>5603.456838772528</v>
      </c>
      <c r="F126" s="9">
        <v>5786966.6373170875</v>
      </c>
      <c r="G126" s="15">
        <v>7539140.119326281</v>
      </c>
      <c r="H126" s="9">
        <f t="shared" si="19"/>
        <v>1752173.4820091939</v>
      </c>
      <c r="I126" s="9">
        <f t="shared" si="20"/>
        <v>13256070.372009192</v>
      </c>
      <c r="J126" s="8">
        <f t="shared" si="21"/>
        <v>6456.926630301603</v>
      </c>
      <c r="K126" s="8">
        <f t="shared" si="22"/>
        <v>853.4697915290753</v>
      </c>
      <c r="L126" s="11">
        <f t="shared" si="23"/>
        <v>0.1523112992721889</v>
      </c>
      <c r="O126" s="17"/>
      <c r="P126" s="8"/>
      <c r="Q126" s="12"/>
      <c r="R126" s="14"/>
    </row>
    <row r="127" spans="1:18" ht="12.75">
      <c r="A127" s="6">
        <v>435</v>
      </c>
      <c r="B127" s="6" t="s">
        <v>153</v>
      </c>
      <c r="C127" s="7">
        <v>3983</v>
      </c>
      <c r="D127" s="8">
        <v>22276621.099999998</v>
      </c>
      <c r="E127" s="9">
        <f t="shared" si="18"/>
        <v>5592.9252071303035</v>
      </c>
      <c r="F127" s="9">
        <v>11460184.732867908</v>
      </c>
      <c r="G127" s="15">
        <v>15250177.07092487</v>
      </c>
      <c r="H127" s="9">
        <f t="shared" si="19"/>
        <v>3789992.338056963</v>
      </c>
      <c r="I127" s="9">
        <f t="shared" si="20"/>
        <v>26066613.43805696</v>
      </c>
      <c r="J127" s="8">
        <f t="shared" si="21"/>
        <v>6544.467345733608</v>
      </c>
      <c r="K127" s="8">
        <f t="shared" si="22"/>
        <v>951.5421386033049</v>
      </c>
      <c r="L127" s="11">
        <f t="shared" si="23"/>
        <v>0.17013317778507098</v>
      </c>
      <c r="O127" s="17"/>
      <c r="P127" s="8"/>
      <c r="Q127" s="12"/>
      <c r="R127" s="14"/>
    </row>
    <row r="128" spans="1:18" ht="12.75">
      <c r="A128" s="6">
        <v>436</v>
      </c>
      <c r="B128" s="6" t="s">
        <v>154</v>
      </c>
      <c r="C128" s="7">
        <v>829</v>
      </c>
      <c r="D128" s="8">
        <v>5334714.44</v>
      </c>
      <c r="E128" s="9">
        <f t="shared" si="18"/>
        <v>6435.119951749096</v>
      </c>
      <c r="F128" s="9">
        <v>2429783.5011101225</v>
      </c>
      <c r="G128" s="15">
        <v>3096587.4198346706</v>
      </c>
      <c r="H128" s="9">
        <f t="shared" si="19"/>
        <v>666803.9187245481</v>
      </c>
      <c r="I128" s="9">
        <f t="shared" si="20"/>
        <v>6001518.3587245485</v>
      </c>
      <c r="J128" s="8">
        <f t="shared" si="21"/>
        <v>7239.467260222616</v>
      </c>
      <c r="K128" s="8">
        <f t="shared" si="22"/>
        <v>804.3473084735197</v>
      </c>
      <c r="L128" s="11">
        <f t="shared" si="23"/>
        <v>0.12499336679107195</v>
      </c>
      <c r="O128" s="17"/>
      <c r="P128" s="8"/>
      <c r="Q128" s="12"/>
      <c r="R128" s="14"/>
    </row>
    <row r="129" spans="1:18" ht="12.75">
      <c r="A129" s="6">
        <v>441</v>
      </c>
      <c r="B129" s="6" t="s">
        <v>155</v>
      </c>
      <c r="C129" s="7">
        <v>2289</v>
      </c>
      <c r="D129" s="8">
        <v>13101084.06</v>
      </c>
      <c r="E129" s="9">
        <f t="shared" si="18"/>
        <v>5723.496749672347</v>
      </c>
      <c r="F129" s="9">
        <v>6367385.836410176</v>
      </c>
      <c r="G129" s="15">
        <v>8977219.093524497</v>
      </c>
      <c r="H129" s="9">
        <f t="shared" si="19"/>
        <v>2609833.257114321</v>
      </c>
      <c r="I129" s="9">
        <f t="shared" si="20"/>
        <v>15710917.317114322</v>
      </c>
      <c r="J129" s="8">
        <f t="shared" si="21"/>
        <v>6863.65981525309</v>
      </c>
      <c r="K129" s="8">
        <f t="shared" si="22"/>
        <v>1140.163065580743</v>
      </c>
      <c r="L129" s="11">
        <f t="shared" si="23"/>
        <v>0.19920742780993353</v>
      </c>
      <c r="O129" s="17"/>
      <c r="P129" s="8"/>
      <c r="Q129" s="12"/>
      <c r="R129" s="14"/>
    </row>
    <row r="130" spans="1:18" ht="12.75">
      <c r="A130" s="6">
        <v>445</v>
      </c>
      <c r="B130" s="6" t="s">
        <v>156</v>
      </c>
      <c r="C130" s="7">
        <v>5108</v>
      </c>
      <c r="D130" s="8">
        <v>36809750.79</v>
      </c>
      <c r="E130" s="9">
        <f t="shared" si="18"/>
        <v>7206.294203210649</v>
      </c>
      <c r="F130" s="9">
        <v>15929242.873580758</v>
      </c>
      <c r="G130" s="15">
        <v>19132270.76539534</v>
      </c>
      <c r="H130" s="9">
        <f t="shared" si="19"/>
        <v>3203027.891814582</v>
      </c>
      <c r="I130" s="9">
        <f t="shared" si="20"/>
        <v>40012778.68181458</v>
      </c>
      <c r="J130" s="8">
        <f t="shared" si="21"/>
        <v>7833.355262688838</v>
      </c>
      <c r="K130" s="8">
        <f t="shared" si="22"/>
        <v>627.0610594781883</v>
      </c>
      <c r="L130" s="11">
        <f t="shared" si="23"/>
        <v>0.08701574509666986</v>
      </c>
      <c r="O130" s="17"/>
      <c r="P130" s="8"/>
      <c r="Q130" s="12"/>
      <c r="R130" s="14"/>
    </row>
    <row r="131" spans="1:18" ht="12.75">
      <c r="A131" s="6">
        <v>446</v>
      </c>
      <c r="B131" s="6" t="s">
        <v>157</v>
      </c>
      <c r="C131" s="7">
        <v>1638</v>
      </c>
      <c r="D131" s="8">
        <v>10692034.540000001</v>
      </c>
      <c r="E131" s="9">
        <f t="shared" si="18"/>
        <v>6527.493614163614</v>
      </c>
      <c r="F131" s="9">
        <v>3980193.0245351274</v>
      </c>
      <c r="G131" s="15">
        <v>5883050.364766079</v>
      </c>
      <c r="H131" s="9">
        <f t="shared" si="19"/>
        <v>1902857.3402309516</v>
      </c>
      <c r="I131" s="9">
        <f t="shared" si="20"/>
        <v>12594891.880230952</v>
      </c>
      <c r="J131" s="8">
        <f t="shared" si="21"/>
        <v>7689.1891820701785</v>
      </c>
      <c r="K131" s="8">
        <f t="shared" si="22"/>
        <v>1161.695567906564</v>
      </c>
      <c r="L131" s="11">
        <f t="shared" si="23"/>
        <v>0.17796962150769025</v>
      </c>
      <c r="O131" s="17"/>
      <c r="P131" s="8"/>
      <c r="Q131" s="12"/>
      <c r="R131" s="14"/>
    </row>
    <row r="132" spans="1:18" ht="12.75">
      <c r="A132" s="6">
        <v>451</v>
      </c>
      <c r="B132" s="6" t="s">
        <v>158</v>
      </c>
      <c r="C132" s="7">
        <v>4650</v>
      </c>
      <c r="D132" s="8">
        <v>25184419.95</v>
      </c>
      <c r="E132" s="9">
        <f t="shared" si="18"/>
        <v>5416.00429032258</v>
      </c>
      <c r="F132" s="9">
        <v>14018806.583364457</v>
      </c>
      <c r="G132" s="15">
        <v>16933659.183301184</v>
      </c>
      <c r="H132" s="9">
        <f t="shared" si="19"/>
        <v>2914852.5999367274</v>
      </c>
      <c r="I132" s="9">
        <f t="shared" si="20"/>
        <v>28099272.549936727</v>
      </c>
      <c r="J132" s="8">
        <f t="shared" si="21"/>
        <v>6042.85431181435</v>
      </c>
      <c r="K132" s="8">
        <f t="shared" si="22"/>
        <v>626.8500214917694</v>
      </c>
      <c r="L132" s="11">
        <f t="shared" si="23"/>
        <v>0.1157403111020124</v>
      </c>
      <c r="O132" s="17"/>
      <c r="P132" s="8"/>
      <c r="Q132" s="12"/>
      <c r="R132" s="14"/>
    </row>
    <row r="133" spans="1:18" ht="12.75">
      <c r="A133" s="6">
        <v>452</v>
      </c>
      <c r="B133" s="6" t="s">
        <v>159</v>
      </c>
      <c r="C133" s="7">
        <v>2771</v>
      </c>
      <c r="D133" s="8">
        <v>16766619.3</v>
      </c>
      <c r="E133" s="9">
        <f t="shared" si="18"/>
        <v>6050.746770119091</v>
      </c>
      <c r="F133" s="9">
        <v>8777367.808577891</v>
      </c>
      <c r="G133" s="15">
        <v>12151892.75073002</v>
      </c>
      <c r="H133" s="9">
        <f t="shared" si="19"/>
        <v>3374524.9421521295</v>
      </c>
      <c r="I133" s="9">
        <f t="shared" si="20"/>
        <v>20141144.242152132</v>
      </c>
      <c r="J133" s="8">
        <f t="shared" si="21"/>
        <v>7268.547182299579</v>
      </c>
      <c r="K133" s="8">
        <f t="shared" si="22"/>
        <v>1217.800412180488</v>
      </c>
      <c r="L133" s="11">
        <f t="shared" si="23"/>
        <v>0.20126448163298674</v>
      </c>
      <c r="O133" s="17"/>
      <c r="P133" s="8"/>
      <c r="Q133" s="12"/>
      <c r="R133" s="14"/>
    </row>
    <row r="134" spans="1:18" ht="12.75">
      <c r="A134" s="6">
        <v>455</v>
      </c>
      <c r="B134" s="6" t="s">
        <v>160</v>
      </c>
      <c r="C134" s="7">
        <v>1161</v>
      </c>
      <c r="D134" s="8">
        <v>6254296.16</v>
      </c>
      <c r="E134" s="9">
        <f aca="true" t="shared" si="24" ref="E134:E165">D134/C134</f>
        <v>5386.990663221361</v>
      </c>
      <c r="F134" s="9">
        <v>3298349.557583853</v>
      </c>
      <c r="G134" s="15">
        <v>4195848.961325904</v>
      </c>
      <c r="H134" s="9">
        <f aca="true" t="shared" si="25" ref="H134:H165">G134-F134</f>
        <v>897499.4037420512</v>
      </c>
      <c r="I134" s="9">
        <f aca="true" t="shared" si="26" ref="I134:I165">D134+H134</f>
        <v>7151795.563742051</v>
      </c>
      <c r="J134" s="8">
        <f aca="true" t="shared" si="27" ref="J134:J165">I134/C134</f>
        <v>6160.030631991431</v>
      </c>
      <c r="K134" s="8">
        <f aca="true" t="shared" si="28" ref="K134:K165">J134-E134</f>
        <v>773.0399687700701</v>
      </c>
      <c r="L134" s="11">
        <f aca="true" t="shared" si="29" ref="L134:L165">(I134-D134)/D134</f>
        <v>0.14350126389634396</v>
      </c>
      <c r="O134" s="17"/>
      <c r="P134" s="8"/>
      <c r="Q134" s="12"/>
      <c r="R134" s="14"/>
    </row>
    <row r="135" spans="1:18" ht="12.75">
      <c r="A135" s="6">
        <v>461</v>
      </c>
      <c r="B135" s="6" t="s">
        <v>161</v>
      </c>
      <c r="C135" s="7">
        <v>4030</v>
      </c>
      <c r="D135" s="8">
        <v>26271260.369999997</v>
      </c>
      <c r="E135" s="9">
        <f t="shared" si="24"/>
        <v>6518.923168734491</v>
      </c>
      <c r="F135" s="9">
        <v>11125544.230083754</v>
      </c>
      <c r="G135" s="15">
        <v>14800269.224225404</v>
      </c>
      <c r="H135" s="9">
        <f t="shared" si="25"/>
        <v>3674724.9941416495</v>
      </c>
      <c r="I135" s="9">
        <f t="shared" si="26"/>
        <v>29945985.364141647</v>
      </c>
      <c r="J135" s="8">
        <f t="shared" si="27"/>
        <v>7430.765599042592</v>
      </c>
      <c r="K135" s="8">
        <f t="shared" si="28"/>
        <v>911.842430308101</v>
      </c>
      <c r="L135" s="11">
        <f t="shared" si="29"/>
        <v>0.13987623518580544</v>
      </c>
      <c r="O135" s="17"/>
      <c r="P135" s="8"/>
      <c r="Q135" s="12"/>
      <c r="R135" s="14"/>
    </row>
    <row r="136" spans="1:18" ht="12.75">
      <c r="A136" s="6">
        <v>465</v>
      </c>
      <c r="B136" s="6" t="s">
        <v>162</v>
      </c>
      <c r="C136" s="7">
        <v>9278</v>
      </c>
      <c r="D136" s="8">
        <v>49984014.15</v>
      </c>
      <c r="E136" s="9">
        <f t="shared" si="24"/>
        <v>5387.369492347489</v>
      </c>
      <c r="F136" s="9">
        <v>26522913.9957015</v>
      </c>
      <c r="G136" s="15">
        <v>34008403.251764365</v>
      </c>
      <c r="H136" s="9">
        <f t="shared" si="25"/>
        <v>7485489.256062865</v>
      </c>
      <c r="I136" s="9">
        <f t="shared" si="26"/>
        <v>57469503.406062864</v>
      </c>
      <c r="J136" s="8">
        <f t="shared" si="27"/>
        <v>6194.169369051829</v>
      </c>
      <c r="K136" s="8">
        <f t="shared" si="28"/>
        <v>806.79987670434</v>
      </c>
      <c r="L136" s="11">
        <f t="shared" si="29"/>
        <v>0.14975766519269973</v>
      </c>
      <c r="O136" s="17"/>
      <c r="P136" s="8"/>
      <c r="Q136" s="12"/>
      <c r="R136" s="14"/>
    </row>
    <row r="137" spans="1:18" ht="12.75">
      <c r="A137" s="6">
        <v>471</v>
      </c>
      <c r="B137" s="6" t="s">
        <v>163</v>
      </c>
      <c r="C137" s="7">
        <v>1964</v>
      </c>
      <c r="D137" s="8">
        <v>10453400.07</v>
      </c>
      <c r="E137" s="9">
        <f t="shared" si="24"/>
        <v>5322.505127291242</v>
      </c>
      <c r="F137" s="9">
        <v>5370444.506083479</v>
      </c>
      <c r="G137" s="15">
        <v>6873025.367514524</v>
      </c>
      <c r="H137" s="9">
        <f t="shared" si="25"/>
        <v>1502580.8614310445</v>
      </c>
      <c r="I137" s="9">
        <f t="shared" si="26"/>
        <v>11955980.931431044</v>
      </c>
      <c r="J137" s="8">
        <f t="shared" si="27"/>
        <v>6087.5666656980875</v>
      </c>
      <c r="K137" s="8">
        <f t="shared" si="28"/>
        <v>765.0615384068451</v>
      </c>
      <c r="L137" s="11">
        <f t="shared" si="29"/>
        <v>0.14374087391367232</v>
      </c>
      <c r="O137" s="17"/>
      <c r="P137" s="8"/>
      <c r="Q137" s="12"/>
      <c r="R137" s="14"/>
    </row>
    <row r="138" spans="1:18" ht="12.75">
      <c r="A138" s="6">
        <v>472</v>
      </c>
      <c r="B138" s="6" t="s">
        <v>164</v>
      </c>
      <c r="C138" s="7">
        <v>4084</v>
      </c>
      <c r="D138" s="8">
        <v>28100456.3</v>
      </c>
      <c r="E138" s="9">
        <f t="shared" si="24"/>
        <v>6880.621033300686</v>
      </c>
      <c r="F138" s="9">
        <v>13985979.230062649</v>
      </c>
      <c r="G138" s="15">
        <v>16766903.552192627</v>
      </c>
      <c r="H138" s="9">
        <f t="shared" si="25"/>
        <v>2780924.322129978</v>
      </c>
      <c r="I138" s="9">
        <f t="shared" si="26"/>
        <v>30881380.622129977</v>
      </c>
      <c r="J138" s="8">
        <f t="shared" si="27"/>
        <v>7561.552551941718</v>
      </c>
      <c r="K138" s="8">
        <f t="shared" si="28"/>
        <v>680.9315186410322</v>
      </c>
      <c r="L138" s="11">
        <f t="shared" si="29"/>
        <v>0.09896367135255295</v>
      </c>
      <c r="O138" s="17"/>
      <c r="P138" s="8"/>
      <c r="Q138" s="12"/>
      <c r="R138" s="14"/>
    </row>
    <row r="139" spans="1:18" ht="12.75">
      <c r="A139" s="6">
        <v>475</v>
      </c>
      <c r="B139" s="6" t="s">
        <v>165</v>
      </c>
      <c r="C139" s="7">
        <v>917</v>
      </c>
      <c r="D139" s="8">
        <v>5701856.3</v>
      </c>
      <c r="E139" s="9">
        <f t="shared" si="24"/>
        <v>6217.945801526717</v>
      </c>
      <c r="F139" s="9">
        <v>2748394.61133446</v>
      </c>
      <c r="G139" s="15">
        <v>3423828.9231389067</v>
      </c>
      <c r="H139" s="9">
        <f t="shared" si="25"/>
        <v>675434.3118044469</v>
      </c>
      <c r="I139" s="9">
        <f t="shared" si="26"/>
        <v>6377290.611804446</v>
      </c>
      <c r="J139" s="8">
        <f t="shared" si="27"/>
        <v>6954.5153890997235</v>
      </c>
      <c r="K139" s="8">
        <f t="shared" si="28"/>
        <v>736.5695875730062</v>
      </c>
      <c r="L139" s="11">
        <f t="shared" si="29"/>
        <v>0.11845866964490957</v>
      </c>
      <c r="O139" s="17"/>
      <c r="P139" s="8"/>
      <c r="Q139" s="12"/>
      <c r="R139" s="14"/>
    </row>
    <row r="140" spans="1:18" ht="12.75">
      <c r="A140" s="6">
        <v>476</v>
      </c>
      <c r="B140" s="6" t="s">
        <v>166</v>
      </c>
      <c r="C140" s="7">
        <v>3208</v>
      </c>
      <c r="D140" s="8">
        <v>20722789.900000002</v>
      </c>
      <c r="E140" s="9">
        <f t="shared" si="24"/>
        <v>6459.722537406485</v>
      </c>
      <c r="F140" s="9">
        <v>10426601.807176802</v>
      </c>
      <c r="G140" s="15">
        <v>13067734.875384321</v>
      </c>
      <c r="H140" s="9">
        <f t="shared" si="25"/>
        <v>2641133.068207519</v>
      </c>
      <c r="I140" s="9">
        <f t="shared" si="26"/>
        <v>23363922.968207523</v>
      </c>
      <c r="J140" s="8">
        <f t="shared" si="27"/>
        <v>7283.018381610824</v>
      </c>
      <c r="K140" s="8">
        <f t="shared" si="28"/>
        <v>823.2958442043391</v>
      </c>
      <c r="L140" s="11">
        <f t="shared" si="29"/>
        <v>0.12745065123724103</v>
      </c>
      <c r="O140" s="17"/>
      <c r="P140" s="8"/>
      <c r="Q140" s="12"/>
      <c r="R140" s="14"/>
    </row>
    <row r="141" spans="1:18" ht="12.75">
      <c r="A141" s="6">
        <v>477</v>
      </c>
      <c r="B141" s="6" t="s">
        <v>167</v>
      </c>
      <c r="C141" s="7">
        <v>805</v>
      </c>
      <c r="D141" s="8">
        <v>5162348.65</v>
      </c>
      <c r="E141" s="9">
        <f t="shared" si="24"/>
        <v>6412.85546583851</v>
      </c>
      <c r="F141" s="9">
        <v>2272684.6973099015</v>
      </c>
      <c r="G141" s="15">
        <v>2713523.0878862003</v>
      </c>
      <c r="H141" s="9">
        <f t="shared" si="25"/>
        <v>440838.3905762988</v>
      </c>
      <c r="I141" s="9">
        <f t="shared" si="26"/>
        <v>5603187.0405763</v>
      </c>
      <c r="J141" s="8">
        <f t="shared" si="27"/>
        <v>6960.480795746956</v>
      </c>
      <c r="K141" s="8">
        <f t="shared" si="28"/>
        <v>547.6253299084456</v>
      </c>
      <c r="L141" s="11">
        <f t="shared" si="29"/>
        <v>0.0853949278641417</v>
      </c>
      <c r="O141" s="17"/>
      <c r="P141" s="8"/>
      <c r="Q141" s="12"/>
      <c r="R141" s="14"/>
    </row>
    <row r="142" spans="1:18" ht="12.75">
      <c r="A142" s="6">
        <v>478</v>
      </c>
      <c r="B142" s="6" t="s">
        <v>168</v>
      </c>
      <c r="C142" s="7">
        <v>690</v>
      </c>
      <c r="D142" s="8">
        <v>4255409.6</v>
      </c>
      <c r="E142" s="9">
        <f t="shared" si="24"/>
        <v>6167.260289855072</v>
      </c>
      <c r="F142" s="9">
        <v>2015788.5520690973</v>
      </c>
      <c r="G142" s="15">
        <v>2845802.6967774187</v>
      </c>
      <c r="H142" s="9">
        <f t="shared" si="25"/>
        <v>830014.1447083214</v>
      </c>
      <c r="I142" s="9">
        <f t="shared" si="26"/>
        <v>5085423.744708321</v>
      </c>
      <c r="J142" s="8">
        <f t="shared" si="27"/>
        <v>7370.179340156987</v>
      </c>
      <c r="K142" s="8">
        <f t="shared" si="28"/>
        <v>1202.9190503019145</v>
      </c>
      <c r="L142" s="11">
        <f t="shared" si="29"/>
        <v>0.19504917804112712</v>
      </c>
      <c r="O142" s="17"/>
      <c r="P142" s="8"/>
      <c r="Q142" s="12"/>
      <c r="R142" s="14"/>
    </row>
    <row r="143" spans="1:18" ht="12.75">
      <c r="A143" s="6">
        <v>481</v>
      </c>
      <c r="B143" s="6" t="s">
        <v>169</v>
      </c>
      <c r="C143" s="7">
        <v>2962</v>
      </c>
      <c r="D143" s="8">
        <v>15451619.550000003</v>
      </c>
      <c r="E143" s="9">
        <f t="shared" si="24"/>
        <v>5216.6169986495615</v>
      </c>
      <c r="F143" s="9">
        <v>7791314.09852801</v>
      </c>
      <c r="G143" s="15">
        <v>11008759.305129742</v>
      </c>
      <c r="H143" s="9">
        <f t="shared" si="25"/>
        <v>3217445.2066017324</v>
      </c>
      <c r="I143" s="9">
        <f t="shared" si="26"/>
        <v>18669064.756601736</v>
      </c>
      <c r="J143" s="8">
        <f t="shared" si="27"/>
        <v>6302.857784132929</v>
      </c>
      <c r="K143" s="8">
        <f t="shared" si="28"/>
        <v>1086.2407854833673</v>
      </c>
      <c r="L143" s="11">
        <f t="shared" si="29"/>
        <v>0.20822705323480042</v>
      </c>
      <c r="O143" s="17"/>
      <c r="P143" s="8"/>
      <c r="Q143" s="12"/>
      <c r="R143" s="14"/>
    </row>
    <row r="144" spans="1:18" ht="12.75">
      <c r="A144" s="6">
        <v>485</v>
      </c>
      <c r="B144" s="6" t="s">
        <v>170</v>
      </c>
      <c r="C144" s="7">
        <v>4721</v>
      </c>
      <c r="D144" s="8">
        <v>28446751.4</v>
      </c>
      <c r="E144" s="9">
        <f t="shared" si="24"/>
        <v>6025.577504765939</v>
      </c>
      <c r="F144" s="9">
        <v>14369895.1685991</v>
      </c>
      <c r="G144" s="15">
        <v>18965523.154964864</v>
      </c>
      <c r="H144" s="9">
        <f t="shared" si="25"/>
        <v>4595627.9863657635</v>
      </c>
      <c r="I144" s="9">
        <f t="shared" si="26"/>
        <v>33042379.386365764</v>
      </c>
      <c r="J144" s="8">
        <f t="shared" si="27"/>
        <v>6999.021263792791</v>
      </c>
      <c r="K144" s="8">
        <f t="shared" si="28"/>
        <v>973.4437590268517</v>
      </c>
      <c r="L144" s="11">
        <f t="shared" si="29"/>
        <v>0.1615519439019587</v>
      </c>
      <c r="O144" s="17"/>
      <c r="P144" s="8"/>
      <c r="Q144" s="12"/>
      <c r="R144" s="14"/>
    </row>
    <row r="145" spans="1:18" ht="12.75">
      <c r="A145" s="6">
        <v>491</v>
      </c>
      <c r="B145" s="6" t="s">
        <v>171</v>
      </c>
      <c r="C145" s="7">
        <v>10715</v>
      </c>
      <c r="D145" s="8">
        <v>62479291.89999999</v>
      </c>
      <c r="E145" s="9">
        <f t="shared" si="24"/>
        <v>5831.011843210452</v>
      </c>
      <c r="F145" s="9">
        <v>32741077.61507055</v>
      </c>
      <c r="G145" s="15">
        <v>43667598.239732064</v>
      </c>
      <c r="H145" s="9">
        <f t="shared" si="25"/>
        <v>10926520.624661513</v>
      </c>
      <c r="I145" s="9">
        <f t="shared" si="26"/>
        <v>73405812.52466151</v>
      </c>
      <c r="J145" s="8">
        <f t="shared" si="27"/>
        <v>6850.752452138265</v>
      </c>
      <c r="K145" s="8">
        <f t="shared" si="28"/>
        <v>1019.7406089278129</v>
      </c>
      <c r="L145" s="11">
        <f t="shared" si="29"/>
        <v>0.17488227366836598</v>
      </c>
      <c r="O145" s="17"/>
      <c r="P145" s="8"/>
      <c r="Q145" s="12"/>
      <c r="R145" s="14"/>
    </row>
    <row r="146" spans="1:18" ht="12.75">
      <c r="A146" s="6">
        <v>492</v>
      </c>
      <c r="B146" s="6" t="s">
        <v>172</v>
      </c>
      <c r="C146" s="7">
        <v>1243</v>
      </c>
      <c r="D146" s="8">
        <v>7704257.89</v>
      </c>
      <c r="E146" s="9">
        <f t="shared" si="24"/>
        <v>6198.115760257441</v>
      </c>
      <c r="F146" s="9">
        <v>3983161.3359833965</v>
      </c>
      <c r="G146" s="15">
        <v>4600071.3538214555</v>
      </c>
      <c r="H146" s="9">
        <f t="shared" si="25"/>
        <v>616910.017838059</v>
      </c>
      <c r="I146" s="9">
        <f t="shared" si="26"/>
        <v>8321167.907838059</v>
      </c>
      <c r="J146" s="8">
        <f t="shared" si="27"/>
        <v>6694.42309560584</v>
      </c>
      <c r="K146" s="8">
        <f t="shared" si="28"/>
        <v>496.30733534839874</v>
      </c>
      <c r="L146" s="11">
        <f t="shared" si="29"/>
        <v>0.08007390544893339</v>
      </c>
      <c r="O146" s="17"/>
      <c r="P146" s="8"/>
      <c r="Q146" s="12"/>
      <c r="R146" s="14"/>
    </row>
    <row r="147" spans="1:18" ht="12.75">
      <c r="A147" s="6">
        <v>493</v>
      </c>
      <c r="B147" s="6" t="s">
        <v>173</v>
      </c>
      <c r="C147" s="7">
        <v>640</v>
      </c>
      <c r="D147" s="8">
        <v>3453917.08</v>
      </c>
      <c r="E147" s="9">
        <f t="shared" si="24"/>
        <v>5396.7454375</v>
      </c>
      <c r="F147" s="9">
        <v>1761863.5985261386</v>
      </c>
      <c r="G147" s="15">
        <v>2470619.632228241</v>
      </c>
      <c r="H147" s="9">
        <f t="shared" si="25"/>
        <v>708756.0337021023</v>
      </c>
      <c r="I147" s="9">
        <f t="shared" si="26"/>
        <v>4162673.1137021026</v>
      </c>
      <c r="J147" s="8">
        <f t="shared" si="27"/>
        <v>6504.176740159535</v>
      </c>
      <c r="K147" s="8">
        <f t="shared" si="28"/>
        <v>1107.4313026595355</v>
      </c>
      <c r="L147" s="11">
        <f t="shared" si="29"/>
        <v>0.20520354637526575</v>
      </c>
      <c r="O147" s="17"/>
      <c r="P147" s="8"/>
      <c r="Q147" s="12"/>
      <c r="R147" s="14"/>
    </row>
    <row r="148" spans="1:18" ht="12.75">
      <c r="A148" s="6">
        <v>495</v>
      </c>
      <c r="B148" s="6" t="s">
        <v>174</v>
      </c>
      <c r="C148" s="7">
        <v>2622</v>
      </c>
      <c r="D148" s="8">
        <v>14527075.999999998</v>
      </c>
      <c r="E148" s="9">
        <f t="shared" si="24"/>
        <v>5540.456140350877</v>
      </c>
      <c r="F148" s="9">
        <v>7917256.336318948</v>
      </c>
      <c r="G148" s="15">
        <v>9767954.33919814</v>
      </c>
      <c r="H148" s="9">
        <f t="shared" si="25"/>
        <v>1850698.0028791921</v>
      </c>
      <c r="I148" s="9">
        <f t="shared" si="26"/>
        <v>16377774.002879191</v>
      </c>
      <c r="J148" s="8">
        <f t="shared" si="27"/>
        <v>6246.29061894706</v>
      </c>
      <c r="K148" s="8">
        <f t="shared" si="28"/>
        <v>705.8344785961826</v>
      </c>
      <c r="L148" s="11">
        <f t="shared" si="29"/>
        <v>0.1273964563053978</v>
      </c>
      <c r="O148" s="17"/>
      <c r="P148" s="8"/>
      <c r="Q148" s="12"/>
      <c r="R148" s="14"/>
    </row>
    <row r="149" spans="1:18" ht="12.75">
      <c r="A149" s="6">
        <v>496</v>
      </c>
      <c r="B149" s="6" t="s">
        <v>175</v>
      </c>
      <c r="C149" s="7">
        <v>427</v>
      </c>
      <c r="D149" s="8">
        <v>2634829.41</v>
      </c>
      <c r="E149" s="9">
        <f t="shared" si="24"/>
        <v>6170.560679156909</v>
      </c>
      <c r="F149" s="9">
        <v>1265857.484034839</v>
      </c>
      <c r="G149" s="15">
        <v>1733322.2768923799</v>
      </c>
      <c r="H149" s="9">
        <f t="shared" si="25"/>
        <v>467464.7928575408</v>
      </c>
      <c r="I149" s="9">
        <f t="shared" si="26"/>
        <v>3102294.202857541</v>
      </c>
      <c r="J149" s="8">
        <f t="shared" si="27"/>
        <v>7265.326002008293</v>
      </c>
      <c r="K149" s="8">
        <f t="shared" si="28"/>
        <v>1094.7653228513836</v>
      </c>
      <c r="L149" s="11">
        <f t="shared" si="29"/>
        <v>0.17741747950867937</v>
      </c>
      <c r="O149" s="17"/>
      <c r="P149" s="8"/>
      <c r="Q149" s="12"/>
      <c r="R149" s="14"/>
    </row>
    <row r="150" spans="1:18" ht="12.75">
      <c r="A150" s="6">
        <v>501</v>
      </c>
      <c r="B150" s="6" t="s">
        <v>176</v>
      </c>
      <c r="C150" s="7">
        <v>7654</v>
      </c>
      <c r="D150" s="8">
        <v>42560319.04</v>
      </c>
      <c r="E150" s="9">
        <f t="shared" si="24"/>
        <v>5560.532929187353</v>
      </c>
      <c r="F150" s="9">
        <v>21572624.191759698</v>
      </c>
      <c r="G150" s="15">
        <v>30138557.29463442</v>
      </c>
      <c r="H150" s="9">
        <f t="shared" si="25"/>
        <v>8565933.102874722</v>
      </c>
      <c r="I150" s="9">
        <f t="shared" si="26"/>
        <v>51126252.14287472</v>
      </c>
      <c r="J150" s="8">
        <f t="shared" si="27"/>
        <v>6679.677572886689</v>
      </c>
      <c r="K150" s="8">
        <f t="shared" si="28"/>
        <v>1119.1446436993356</v>
      </c>
      <c r="L150" s="11">
        <f t="shared" si="29"/>
        <v>0.2012657164252949</v>
      </c>
      <c r="O150" s="17"/>
      <c r="P150" s="8"/>
      <c r="Q150" s="12"/>
      <c r="R150" s="14"/>
    </row>
    <row r="151" spans="1:18" ht="12.75">
      <c r="A151" s="6">
        <v>502</v>
      </c>
      <c r="B151" s="6" t="s">
        <v>177</v>
      </c>
      <c r="C151" s="7">
        <v>993</v>
      </c>
      <c r="D151" s="8">
        <v>4991431.1</v>
      </c>
      <c r="E151" s="9">
        <f t="shared" si="24"/>
        <v>5026.617421953675</v>
      </c>
      <c r="F151" s="9">
        <v>2590454.4855247475</v>
      </c>
      <c r="G151" s="15">
        <v>3557717.8459368516</v>
      </c>
      <c r="H151" s="9">
        <f t="shared" si="25"/>
        <v>967263.360412104</v>
      </c>
      <c r="I151" s="9">
        <f t="shared" si="26"/>
        <v>5958694.460412104</v>
      </c>
      <c r="J151" s="8">
        <f t="shared" si="27"/>
        <v>6000.699355903428</v>
      </c>
      <c r="K151" s="8">
        <f t="shared" si="28"/>
        <v>974.081933949753</v>
      </c>
      <c r="L151" s="11">
        <f t="shared" si="29"/>
        <v>0.19378477655678833</v>
      </c>
      <c r="O151" s="17"/>
      <c r="P151" s="8"/>
      <c r="Q151" s="12"/>
      <c r="R151" s="14"/>
    </row>
    <row r="152" spans="1:18" ht="12.75">
      <c r="A152" s="6">
        <v>505</v>
      </c>
      <c r="B152" s="6" t="s">
        <v>178</v>
      </c>
      <c r="C152" s="7">
        <v>397</v>
      </c>
      <c r="D152" s="8">
        <v>2231736.93</v>
      </c>
      <c r="E152" s="9">
        <f t="shared" si="24"/>
        <v>5621.503602015114</v>
      </c>
      <c r="F152" s="9">
        <v>1150621.2967497837</v>
      </c>
      <c r="G152" s="15">
        <v>1444272.0046108027</v>
      </c>
      <c r="H152" s="9">
        <f t="shared" si="25"/>
        <v>293650.70786101907</v>
      </c>
      <c r="I152" s="9">
        <f t="shared" si="26"/>
        <v>2525387.637861019</v>
      </c>
      <c r="J152" s="8">
        <f t="shared" si="27"/>
        <v>6361.177929120955</v>
      </c>
      <c r="K152" s="8">
        <f t="shared" si="28"/>
        <v>739.6743271058413</v>
      </c>
      <c r="L152" s="11">
        <f t="shared" si="29"/>
        <v>0.13157944554917536</v>
      </c>
      <c r="O152" s="17"/>
      <c r="P152" s="8"/>
      <c r="Q152" s="12"/>
      <c r="R152" s="14"/>
    </row>
    <row r="153" spans="1:18" ht="12.75">
      <c r="A153" s="6">
        <v>511</v>
      </c>
      <c r="B153" s="6" t="s">
        <v>179</v>
      </c>
      <c r="C153" s="7">
        <v>3026</v>
      </c>
      <c r="D153" s="8">
        <v>16151605.329999998</v>
      </c>
      <c r="E153" s="9">
        <f t="shared" si="24"/>
        <v>5337.609163912755</v>
      </c>
      <c r="F153" s="9">
        <v>8638971.520785967</v>
      </c>
      <c r="G153" s="15">
        <v>10764013.956028555</v>
      </c>
      <c r="H153" s="9">
        <f t="shared" si="25"/>
        <v>2125042.4352425877</v>
      </c>
      <c r="I153" s="9">
        <f t="shared" si="26"/>
        <v>18276647.765242584</v>
      </c>
      <c r="J153" s="8">
        <f t="shared" si="27"/>
        <v>6039.870378467476</v>
      </c>
      <c r="K153" s="8">
        <f t="shared" si="28"/>
        <v>702.2612145547209</v>
      </c>
      <c r="L153" s="11">
        <f t="shared" si="29"/>
        <v>0.1315684968660998</v>
      </c>
      <c r="O153" s="17"/>
      <c r="P153" s="8"/>
      <c r="Q153" s="12"/>
      <c r="R153" s="14"/>
    </row>
    <row r="154" spans="1:18" ht="12.75">
      <c r="A154" s="6">
        <v>515</v>
      </c>
      <c r="B154" s="6" t="s">
        <v>180</v>
      </c>
      <c r="C154" s="7">
        <v>3055</v>
      </c>
      <c r="D154" s="8">
        <v>17458113.090000004</v>
      </c>
      <c r="E154" s="9">
        <f t="shared" si="24"/>
        <v>5714.603302782325</v>
      </c>
      <c r="F154" s="9">
        <v>8671880.945394464</v>
      </c>
      <c r="G154" s="15">
        <v>11186020.938102629</v>
      </c>
      <c r="H154" s="9">
        <f t="shared" si="25"/>
        <v>2514139.992708165</v>
      </c>
      <c r="I154" s="9">
        <f t="shared" si="26"/>
        <v>19972253.08270817</v>
      </c>
      <c r="J154" s="8">
        <f t="shared" si="27"/>
        <v>6537.5623838651945</v>
      </c>
      <c r="K154" s="8">
        <f t="shared" si="28"/>
        <v>822.9590810828695</v>
      </c>
      <c r="L154" s="11">
        <f t="shared" si="29"/>
        <v>0.14400983541275506</v>
      </c>
      <c r="O154" s="17"/>
      <c r="P154" s="8"/>
      <c r="Q154" s="12"/>
      <c r="R154" s="14"/>
    </row>
    <row r="155" spans="1:18" ht="12.75">
      <c r="A155" s="6">
        <v>521</v>
      </c>
      <c r="B155" s="6" t="s">
        <v>181</v>
      </c>
      <c r="C155" s="7">
        <v>2751</v>
      </c>
      <c r="D155" s="8">
        <v>17377253.189999998</v>
      </c>
      <c r="E155" s="9">
        <f t="shared" si="24"/>
        <v>6316.704176663031</v>
      </c>
      <c r="F155" s="9">
        <v>7806249.181140448</v>
      </c>
      <c r="G155" s="15">
        <v>10347145.364018431</v>
      </c>
      <c r="H155" s="9">
        <f t="shared" si="25"/>
        <v>2540896.182877983</v>
      </c>
      <c r="I155" s="9">
        <f t="shared" si="26"/>
        <v>19918149.37287798</v>
      </c>
      <c r="J155" s="8">
        <f t="shared" si="27"/>
        <v>7240.330560842596</v>
      </c>
      <c r="K155" s="8">
        <f t="shared" si="28"/>
        <v>923.6263841795653</v>
      </c>
      <c r="L155" s="11">
        <f t="shared" si="29"/>
        <v>0.14621966746391085</v>
      </c>
      <c r="O155" s="17"/>
      <c r="P155" s="8"/>
      <c r="Q155" s="12"/>
      <c r="R155" s="14"/>
    </row>
    <row r="156" spans="1:18" ht="12.75">
      <c r="A156" s="6">
        <v>522</v>
      </c>
      <c r="B156" s="6" t="s">
        <v>182</v>
      </c>
      <c r="C156" s="7">
        <v>2141</v>
      </c>
      <c r="D156" s="8">
        <v>11628146.999999998</v>
      </c>
      <c r="E156" s="9">
        <f t="shared" si="24"/>
        <v>5431.175618869686</v>
      </c>
      <c r="F156" s="9">
        <v>6467644.49349534</v>
      </c>
      <c r="G156" s="15">
        <v>7627726.383187776</v>
      </c>
      <c r="H156" s="9">
        <f t="shared" si="25"/>
        <v>1160081.889692436</v>
      </c>
      <c r="I156" s="9">
        <f t="shared" si="26"/>
        <v>12788228.889692433</v>
      </c>
      <c r="J156" s="8">
        <f t="shared" si="27"/>
        <v>5973.016763051113</v>
      </c>
      <c r="K156" s="8">
        <f t="shared" si="28"/>
        <v>541.8411441814269</v>
      </c>
      <c r="L156" s="11">
        <f t="shared" si="29"/>
        <v>0.09976498316476694</v>
      </c>
      <c r="O156" s="17"/>
      <c r="P156" s="8"/>
      <c r="Q156" s="12"/>
      <c r="R156" s="14"/>
    </row>
    <row r="157" spans="1:18" ht="12.75">
      <c r="A157" s="6">
        <v>523</v>
      </c>
      <c r="B157" s="6" t="s">
        <v>183</v>
      </c>
      <c r="C157" s="7">
        <v>1313</v>
      </c>
      <c r="D157" s="8">
        <v>8386816.660000001</v>
      </c>
      <c r="E157" s="9">
        <f t="shared" si="24"/>
        <v>6387.522208682408</v>
      </c>
      <c r="F157" s="9">
        <v>3948053.664699002</v>
      </c>
      <c r="G157" s="15">
        <v>5009325.394769516</v>
      </c>
      <c r="H157" s="9">
        <f t="shared" si="25"/>
        <v>1061271.7300705137</v>
      </c>
      <c r="I157" s="9">
        <f t="shared" si="26"/>
        <v>9448088.390070515</v>
      </c>
      <c r="J157" s="8">
        <f t="shared" si="27"/>
        <v>7195.802277281427</v>
      </c>
      <c r="K157" s="8">
        <f t="shared" si="28"/>
        <v>808.2800685990196</v>
      </c>
      <c r="L157" s="11">
        <f t="shared" si="29"/>
        <v>0.1265404709670276</v>
      </c>
      <c r="O157" s="17"/>
      <c r="P157" s="8"/>
      <c r="Q157" s="12"/>
      <c r="R157" s="14"/>
    </row>
    <row r="158" spans="1:18" ht="12.75">
      <c r="A158" s="6">
        <v>524</v>
      </c>
      <c r="B158" s="6" t="s">
        <v>184</v>
      </c>
      <c r="C158" s="7">
        <v>464</v>
      </c>
      <c r="D158" s="8">
        <v>2442376.79</v>
      </c>
      <c r="E158" s="9">
        <f t="shared" si="24"/>
        <v>5263.743081896552</v>
      </c>
      <c r="F158" s="9">
        <v>1365340.7454203553</v>
      </c>
      <c r="G158" s="15">
        <v>1784266.382318931</v>
      </c>
      <c r="H158" s="9">
        <f t="shared" si="25"/>
        <v>418925.6368985756</v>
      </c>
      <c r="I158" s="9">
        <f t="shared" si="26"/>
        <v>2861302.4268985754</v>
      </c>
      <c r="J158" s="8">
        <f t="shared" si="27"/>
        <v>6166.600057971068</v>
      </c>
      <c r="K158" s="8">
        <f t="shared" si="28"/>
        <v>902.8569760745158</v>
      </c>
      <c r="L158" s="11">
        <f t="shared" si="29"/>
        <v>0.17152375448940266</v>
      </c>
      <c r="O158" s="17"/>
      <c r="P158" s="8"/>
      <c r="Q158" s="12"/>
      <c r="R158" s="14"/>
    </row>
    <row r="159" spans="1:18" ht="12.75">
      <c r="A159" s="6">
        <v>525</v>
      </c>
      <c r="B159" s="6" t="s">
        <v>185</v>
      </c>
      <c r="C159" s="7">
        <v>6112</v>
      </c>
      <c r="D159" s="8">
        <v>35263802.57</v>
      </c>
      <c r="E159" s="9">
        <f t="shared" si="24"/>
        <v>5769.601205824607</v>
      </c>
      <c r="F159" s="9">
        <v>18451508.40745954</v>
      </c>
      <c r="G159" s="15">
        <v>23020634.911388747</v>
      </c>
      <c r="H159" s="9">
        <f t="shared" si="25"/>
        <v>4569126.503929209</v>
      </c>
      <c r="I159" s="9">
        <f t="shared" si="26"/>
        <v>39832929.073929206</v>
      </c>
      <c r="J159" s="8">
        <f t="shared" si="27"/>
        <v>6517.167714975328</v>
      </c>
      <c r="K159" s="8">
        <f t="shared" si="28"/>
        <v>747.5665091507208</v>
      </c>
      <c r="L159" s="11">
        <f t="shared" si="29"/>
        <v>0.1295698753660872</v>
      </c>
      <c r="O159" s="17"/>
      <c r="P159" s="8"/>
      <c r="Q159" s="12"/>
      <c r="R159" s="14"/>
    </row>
    <row r="160" spans="1:18" ht="12.75">
      <c r="A160" s="6">
        <v>531</v>
      </c>
      <c r="B160" s="6" t="s">
        <v>186</v>
      </c>
      <c r="C160" s="7">
        <v>5392</v>
      </c>
      <c r="D160" s="8">
        <v>36350424.73</v>
      </c>
      <c r="E160" s="9">
        <f t="shared" si="24"/>
        <v>6741.547613130563</v>
      </c>
      <c r="F160" s="9">
        <v>14666785.262508912</v>
      </c>
      <c r="G160" s="15">
        <v>19127273.026914343</v>
      </c>
      <c r="H160" s="9">
        <f t="shared" si="25"/>
        <v>4460487.764405431</v>
      </c>
      <c r="I160" s="9">
        <f t="shared" si="26"/>
        <v>40810912.494405426</v>
      </c>
      <c r="J160" s="8">
        <f t="shared" si="27"/>
        <v>7568.78940919982</v>
      </c>
      <c r="K160" s="8">
        <f t="shared" si="28"/>
        <v>827.2417960692565</v>
      </c>
      <c r="L160" s="11">
        <f t="shared" si="29"/>
        <v>0.12270799578097336</v>
      </c>
      <c r="O160" s="17"/>
      <c r="P160" s="8"/>
      <c r="Q160" s="12"/>
      <c r="R160" s="14"/>
    </row>
    <row r="161" spans="1:18" ht="12.75">
      <c r="A161" s="6">
        <v>533</v>
      </c>
      <c r="B161" s="6" t="s">
        <v>187</v>
      </c>
      <c r="C161" s="7">
        <v>309</v>
      </c>
      <c r="D161" s="8">
        <v>1956055.13</v>
      </c>
      <c r="E161" s="9">
        <f t="shared" si="24"/>
        <v>6330.275501618123</v>
      </c>
      <c r="F161" s="9">
        <v>883052.6862274815</v>
      </c>
      <c r="G161" s="15">
        <v>1157142.2750059245</v>
      </c>
      <c r="H161" s="9">
        <f t="shared" si="25"/>
        <v>274089.58877844305</v>
      </c>
      <c r="I161" s="9">
        <f t="shared" si="26"/>
        <v>2230144.718778443</v>
      </c>
      <c r="J161" s="8">
        <f t="shared" si="27"/>
        <v>7217.296824525705</v>
      </c>
      <c r="K161" s="8">
        <f t="shared" si="28"/>
        <v>887.0213229075825</v>
      </c>
      <c r="L161" s="11">
        <f t="shared" si="29"/>
        <v>0.14012365222980355</v>
      </c>
      <c r="O161" s="17"/>
      <c r="P161" s="8"/>
      <c r="Q161" s="12"/>
      <c r="R161" s="14"/>
    </row>
    <row r="162" spans="1:18" ht="12.75">
      <c r="A162" s="6">
        <v>535</v>
      </c>
      <c r="B162" s="6" t="s">
        <v>188</v>
      </c>
      <c r="C162" s="7">
        <v>3078</v>
      </c>
      <c r="D162" s="8">
        <v>15752640.93</v>
      </c>
      <c r="E162" s="9">
        <f t="shared" si="24"/>
        <v>5117.817066276803</v>
      </c>
      <c r="F162" s="9">
        <v>7980519.045383972</v>
      </c>
      <c r="G162" s="15">
        <v>10826508.085459804</v>
      </c>
      <c r="H162" s="9">
        <f t="shared" si="25"/>
        <v>2845989.040075832</v>
      </c>
      <c r="I162" s="9">
        <f t="shared" si="26"/>
        <v>18598629.97007583</v>
      </c>
      <c r="J162" s="8">
        <f t="shared" si="27"/>
        <v>6042.439886314435</v>
      </c>
      <c r="K162" s="8">
        <f t="shared" si="28"/>
        <v>924.6228200376318</v>
      </c>
      <c r="L162" s="11">
        <f t="shared" si="29"/>
        <v>0.18066742286087462</v>
      </c>
      <c r="O162" s="17"/>
      <c r="P162" s="8"/>
      <c r="Q162" s="12"/>
      <c r="R162" s="14"/>
    </row>
    <row r="163" spans="1:18" ht="12.75">
      <c r="A163" s="6">
        <v>536</v>
      </c>
      <c r="B163" s="6" t="s">
        <v>189</v>
      </c>
      <c r="C163" s="7">
        <v>1621</v>
      </c>
      <c r="D163" s="8">
        <v>8332578.220000001</v>
      </c>
      <c r="E163" s="9">
        <f t="shared" si="24"/>
        <v>5140.393719925972</v>
      </c>
      <c r="F163" s="9">
        <v>4787629.525605794</v>
      </c>
      <c r="G163" s="15">
        <v>6088684.259092134</v>
      </c>
      <c r="H163" s="9">
        <f t="shared" si="25"/>
        <v>1301054.7334863404</v>
      </c>
      <c r="I163" s="9">
        <f t="shared" si="26"/>
        <v>9633632.953486342</v>
      </c>
      <c r="J163" s="8">
        <f t="shared" si="27"/>
        <v>5943.018478399964</v>
      </c>
      <c r="K163" s="8">
        <f t="shared" si="28"/>
        <v>802.6247584739922</v>
      </c>
      <c r="L163" s="11">
        <f t="shared" si="29"/>
        <v>0.15614071649078876</v>
      </c>
      <c r="O163" s="17"/>
      <c r="P163" s="8"/>
      <c r="Q163" s="12"/>
      <c r="R163" s="14"/>
    </row>
    <row r="164" spans="1:18" ht="12.75">
      <c r="A164" s="6">
        <v>537</v>
      </c>
      <c r="B164" s="6" t="s">
        <v>190</v>
      </c>
      <c r="C164" s="7">
        <v>196</v>
      </c>
      <c r="D164" s="8">
        <v>1175831.94</v>
      </c>
      <c r="E164" s="9">
        <f t="shared" si="24"/>
        <v>5999.142551020408</v>
      </c>
      <c r="F164" s="9">
        <v>556306.3286187872</v>
      </c>
      <c r="G164" s="15">
        <v>877294.8673981455</v>
      </c>
      <c r="H164" s="9">
        <f t="shared" si="25"/>
        <v>320988.53877935826</v>
      </c>
      <c r="I164" s="9">
        <f t="shared" si="26"/>
        <v>1496820.4787793583</v>
      </c>
      <c r="J164" s="8">
        <f t="shared" si="27"/>
        <v>7636.839177445706</v>
      </c>
      <c r="K164" s="8">
        <f t="shared" si="28"/>
        <v>1637.6966264252978</v>
      </c>
      <c r="L164" s="11">
        <f t="shared" si="29"/>
        <v>0.272988450015534</v>
      </c>
      <c r="O164" s="17"/>
      <c r="P164" s="8"/>
      <c r="Q164" s="12"/>
      <c r="R164" s="14"/>
    </row>
    <row r="165" spans="1:18" ht="12.75">
      <c r="A165" s="6">
        <v>541</v>
      </c>
      <c r="B165" s="6" t="s">
        <v>191</v>
      </c>
      <c r="C165" s="7">
        <v>2248</v>
      </c>
      <c r="D165" s="8">
        <v>12315684.83</v>
      </c>
      <c r="E165" s="9">
        <f t="shared" si="24"/>
        <v>5478.507486654804</v>
      </c>
      <c r="F165" s="9">
        <v>6234922.0192211205</v>
      </c>
      <c r="G165" s="15">
        <v>7959697.06712833</v>
      </c>
      <c r="H165" s="9">
        <f t="shared" si="25"/>
        <v>1724775.047907209</v>
      </c>
      <c r="I165" s="9">
        <f t="shared" si="26"/>
        <v>14040459.87790721</v>
      </c>
      <c r="J165" s="8">
        <f t="shared" si="27"/>
        <v>6245.756173446267</v>
      </c>
      <c r="K165" s="8">
        <f t="shared" si="28"/>
        <v>767.2486867914631</v>
      </c>
      <c r="L165" s="11">
        <f t="shared" si="29"/>
        <v>0.1400470271621273</v>
      </c>
      <c r="O165" s="17"/>
      <c r="P165" s="8"/>
      <c r="Q165" s="12"/>
      <c r="R165" s="14"/>
    </row>
    <row r="166" spans="1:18" ht="12.75">
      <c r="A166" s="6">
        <v>545</v>
      </c>
      <c r="B166" s="6" t="s">
        <v>192</v>
      </c>
      <c r="C166" s="7">
        <v>2605</v>
      </c>
      <c r="D166" s="8">
        <v>14028889.709999999</v>
      </c>
      <c r="E166" s="9">
        <f aca="true" t="shared" si="30" ref="E166:E181">D166/C166</f>
        <v>5385.370330134357</v>
      </c>
      <c r="F166" s="9">
        <v>7193863.872753297</v>
      </c>
      <c r="G166" s="15">
        <v>9433992.169942493</v>
      </c>
      <c r="H166" s="9">
        <f aca="true" t="shared" si="31" ref="H166:H181">G166-F166</f>
        <v>2240128.2971891956</v>
      </c>
      <c r="I166" s="9">
        <f aca="true" t="shared" si="32" ref="I166:I181">D166+H166</f>
        <v>16269018.007189196</v>
      </c>
      <c r="J166" s="8">
        <f aca="true" t="shared" si="33" ref="J166:J181">I166/C166</f>
        <v>6245.3044173471</v>
      </c>
      <c r="K166" s="8">
        <f aca="true" t="shared" si="34" ref="K166:K181">J166-E166</f>
        <v>859.9340872127432</v>
      </c>
      <c r="L166" s="11">
        <f aca="true" t="shared" si="35" ref="L166:L181">(I166-D166)/D166</f>
        <v>0.15967965701465314</v>
      </c>
      <c r="O166" s="17"/>
      <c r="P166" s="8"/>
      <c r="Q166" s="12"/>
      <c r="R166" s="14"/>
    </row>
    <row r="167" spans="1:18" ht="12.75">
      <c r="A167" s="6">
        <v>551</v>
      </c>
      <c r="B167" s="6" t="s">
        <v>193</v>
      </c>
      <c r="C167" s="7">
        <v>2078</v>
      </c>
      <c r="D167" s="8">
        <v>12100309.379999999</v>
      </c>
      <c r="E167" s="9">
        <f t="shared" si="30"/>
        <v>5823.0555245428295</v>
      </c>
      <c r="F167" s="9">
        <v>5306780.894572939</v>
      </c>
      <c r="G167" s="15">
        <v>7400709.473571334</v>
      </c>
      <c r="H167" s="9">
        <f t="shared" si="31"/>
        <v>2093928.5789983952</v>
      </c>
      <c r="I167" s="9">
        <f t="shared" si="32"/>
        <v>14194237.958998393</v>
      </c>
      <c r="J167" s="8">
        <f t="shared" si="33"/>
        <v>6830.720865735511</v>
      </c>
      <c r="K167" s="8">
        <f t="shared" si="34"/>
        <v>1007.6653411926818</v>
      </c>
      <c r="L167" s="11">
        <f t="shared" si="35"/>
        <v>0.17304752409548677</v>
      </c>
      <c r="O167" s="17"/>
      <c r="P167" s="8"/>
      <c r="Q167" s="12"/>
      <c r="R167" s="14"/>
    </row>
    <row r="168" spans="1:18" ht="12.75">
      <c r="A168" s="6">
        <v>555</v>
      </c>
      <c r="B168" s="6" t="s">
        <v>194</v>
      </c>
      <c r="C168" s="7">
        <v>2123</v>
      </c>
      <c r="D168" s="8">
        <v>11356155.709999999</v>
      </c>
      <c r="E168" s="9">
        <f t="shared" si="30"/>
        <v>5349.1077296278845</v>
      </c>
      <c r="F168" s="9">
        <v>5649807.327426534</v>
      </c>
      <c r="G168" s="15">
        <v>7569242.02806966</v>
      </c>
      <c r="H168" s="9">
        <f t="shared" si="31"/>
        <v>1919434.700643126</v>
      </c>
      <c r="I168" s="9">
        <f t="shared" si="32"/>
        <v>13275590.410643125</v>
      </c>
      <c r="J168" s="8">
        <f t="shared" si="33"/>
        <v>6253.222049290214</v>
      </c>
      <c r="K168" s="8">
        <f t="shared" si="34"/>
        <v>904.1143196623298</v>
      </c>
      <c r="L168" s="11">
        <f t="shared" si="35"/>
        <v>0.16902152010410626</v>
      </c>
      <c r="O168" s="17"/>
      <c r="P168" s="8"/>
      <c r="Q168" s="12"/>
      <c r="R168" s="14"/>
    </row>
    <row r="169" spans="1:18" ht="12.75">
      <c r="A169" s="6">
        <v>561</v>
      </c>
      <c r="B169" s="6" t="s">
        <v>195</v>
      </c>
      <c r="C169" s="7">
        <v>1612</v>
      </c>
      <c r="D169" s="8">
        <v>8373283.230000001</v>
      </c>
      <c r="E169" s="9">
        <f t="shared" si="30"/>
        <v>5194.344435483872</v>
      </c>
      <c r="F169" s="9">
        <v>4358668.673707468</v>
      </c>
      <c r="G169" s="15">
        <v>5689308.784941972</v>
      </c>
      <c r="H169" s="9">
        <f t="shared" si="31"/>
        <v>1330640.1112345038</v>
      </c>
      <c r="I169" s="9">
        <f t="shared" si="32"/>
        <v>9703923.341234505</v>
      </c>
      <c r="J169" s="8">
        <f t="shared" si="33"/>
        <v>6019.8035615598665</v>
      </c>
      <c r="K169" s="8">
        <f t="shared" si="34"/>
        <v>825.4591260759944</v>
      </c>
      <c r="L169" s="11">
        <f t="shared" si="35"/>
        <v>0.15891497691933484</v>
      </c>
      <c r="O169" s="17"/>
      <c r="P169" s="8"/>
      <c r="Q169" s="12"/>
      <c r="R169" s="14"/>
    </row>
    <row r="170" spans="1:18" ht="12.75">
      <c r="A170" s="6">
        <v>565</v>
      </c>
      <c r="B170" s="6" t="s">
        <v>196</v>
      </c>
      <c r="C170" s="7">
        <v>2519</v>
      </c>
      <c r="D170" s="8">
        <v>15318261.46</v>
      </c>
      <c r="E170" s="9">
        <f t="shared" si="30"/>
        <v>6081.088312822549</v>
      </c>
      <c r="F170" s="9">
        <v>7509277.271608596</v>
      </c>
      <c r="G170" s="15">
        <v>8623638.187785693</v>
      </c>
      <c r="H170" s="9">
        <f t="shared" si="31"/>
        <v>1114360.9161770968</v>
      </c>
      <c r="I170" s="9">
        <f t="shared" si="32"/>
        <v>16432622.376177099</v>
      </c>
      <c r="J170" s="8">
        <f t="shared" si="33"/>
        <v>6523.470574107621</v>
      </c>
      <c r="K170" s="8">
        <f t="shared" si="34"/>
        <v>442.3822612850727</v>
      </c>
      <c r="L170" s="11">
        <f t="shared" si="35"/>
        <v>0.07274721867667466</v>
      </c>
      <c r="O170" s="17"/>
      <c r="P170" s="8"/>
      <c r="Q170" s="12"/>
      <c r="R170" s="14"/>
    </row>
    <row r="171" spans="1:18" ht="12.75">
      <c r="A171" s="6">
        <v>567</v>
      </c>
      <c r="B171" s="6" t="s">
        <v>197</v>
      </c>
      <c r="C171" s="7">
        <v>1051</v>
      </c>
      <c r="D171" s="8">
        <v>7470561.339999999</v>
      </c>
      <c r="E171" s="9">
        <f t="shared" si="30"/>
        <v>7108.05075166508</v>
      </c>
      <c r="F171" s="9">
        <v>3339953.8312312225</v>
      </c>
      <c r="G171" s="15">
        <v>3922669.985822024</v>
      </c>
      <c r="H171" s="9">
        <f t="shared" si="31"/>
        <v>582716.1545908013</v>
      </c>
      <c r="I171" s="9">
        <f t="shared" si="32"/>
        <v>8053277.4945908</v>
      </c>
      <c r="J171" s="8">
        <f t="shared" si="33"/>
        <v>7662.490480105424</v>
      </c>
      <c r="K171" s="8">
        <f t="shared" si="34"/>
        <v>554.439728440344</v>
      </c>
      <c r="L171" s="11">
        <f t="shared" si="35"/>
        <v>0.0780016558422103</v>
      </c>
      <c r="O171" s="17"/>
      <c r="P171" s="8"/>
      <c r="Q171" s="12"/>
      <c r="R171" s="14"/>
    </row>
    <row r="172" spans="1:18" ht="12.75">
      <c r="A172" s="6">
        <v>571</v>
      </c>
      <c r="B172" s="6" t="s">
        <v>198</v>
      </c>
      <c r="C172" s="7">
        <v>11236</v>
      </c>
      <c r="D172" s="8">
        <v>58368758.779999994</v>
      </c>
      <c r="E172" s="9">
        <f t="shared" si="30"/>
        <v>5194.7987522249905</v>
      </c>
      <c r="F172" s="9">
        <v>30543580.43942198</v>
      </c>
      <c r="G172" s="15">
        <v>42744153.40475868</v>
      </c>
      <c r="H172" s="9">
        <f t="shared" si="31"/>
        <v>12200572.965336695</v>
      </c>
      <c r="I172" s="9">
        <f t="shared" si="32"/>
        <v>70569331.74533668</v>
      </c>
      <c r="J172" s="8">
        <f t="shared" si="33"/>
        <v>6280.645402753354</v>
      </c>
      <c r="K172" s="8">
        <f t="shared" si="34"/>
        <v>1085.8466505283632</v>
      </c>
      <c r="L172" s="11">
        <f t="shared" si="35"/>
        <v>0.20902573945973996</v>
      </c>
      <c r="O172" s="17"/>
      <c r="P172" s="8"/>
      <c r="Q172" s="12"/>
      <c r="R172" s="14"/>
    </row>
    <row r="173" spans="1:18" ht="12.75">
      <c r="A173" s="6">
        <v>575</v>
      </c>
      <c r="B173" s="6" t="s">
        <v>199</v>
      </c>
      <c r="C173" s="7">
        <v>1858</v>
      </c>
      <c r="D173" s="8">
        <v>9829175.760000002</v>
      </c>
      <c r="E173" s="9">
        <f t="shared" si="30"/>
        <v>5290.191474703984</v>
      </c>
      <c r="F173" s="9">
        <v>4929477.014114993</v>
      </c>
      <c r="G173" s="15">
        <v>6591444.808381192</v>
      </c>
      <c r="H173" s="9">
        <f t="shared" si="31"/>
        <v>1661967.7942661997</v>
      </c>
      <c r="I173" s="9">
        <f t="shared" si="32"/>
        <v>11491143.554266201</v>
      </c>
      <c r="J173" s="8">
        <f t="shared" si="33"/>
        <v>6184.68436720463</v>
      </c>
      <c r="K173" s="8">
        <f t="shared" si="34"/>
        <v>894.4928925006461</v>
      </c>
      <c r="L173" s="11">
        <f t="shared" si="35"/>
        <v>0.16908516388826883</v>
      </c>
      <c r="O173" s="17"/>
      <c r="P173" s="8"/>
      <c r="Q173" s="12"/>
      <c r="R173" s="14"/>
    </row>
    <row r="174" spans="1:18" ht="12.75">
      <c r="A174" s="6">
        <v>581</v>
      </c>
      <c r="B174" s="6" t="s">
        <v>200</v>
      </c>
      <c r="C174" s="7">
        <v>2619</v>
      </c>
      <c r="D174" s="8">
        <v>15321796.389999999</v>
      </c>
      <c r="E174" s="9">
        <f t="shared" si="30"/>
        <v>5850.246807941962</v>
      </c>
      <c r="F174" s="9">
        <v>6913625.336844933</v>
      </c>
      <c r="G174" s="15">
        <v>9588683.456783667</v>
      </c>
      <c r="H174" s="9">
        <f t="shared" si="31"/>
        <v>2675058.119938734</v>
      </c>
      <c r="I174" s="9">
        <f t="shared" si="32"/>
        <v>17996854.50993873</v>
      </c>
      <c r="J174" s="8">
        <f t="shared" si="33"/>
        <v>6871.651206543998</v>
      </c>
      <c r="K174" s="8">
        <f t="shared" si="34"/>
        <v>1021.404398602036</v>
      </c>
      <c r="L174" s="11">
        <f t="shared" si="35"/>
        <v>0.17459167657942837</v>
      </c>
      <c r="O174" s="17"/>
      <c r="P174" s="8"/>
      <c r="Q174" s="12"/>
      <c r="R174" s="14"/>
    </row>
    <row r="175" spans="1:18" ht="12.75">
      <c r="A175" s="6">
        <v>585</v>
      </c>
      <c r="B175" s="6" t="s">
        <v>201</v>
      </c>
      <c r="C175" s="7">
        <v>1996</v>
      </c>
      <c r="D175" s="8">
        <v>10576369.969999999</v>
      </c>
      <c r="E175" s="9">
        <f t="shared" si="30"/>
        <v>5298.7825501002</v>
      </c>
      <c r="F175" s="9">
        <v>5145466.811615506</v>
      </c>
      <c r="G175" s="15">
        <v>7040274.689625653</v>
      </c>
      <c r="H175" s="9">
        <f t="shared" si="31"/>
        <v>1894807.8780101473</v>
      </c>
      <c r="I175" s="9">
        <f t="shared" si="32"/>
        <v>12471177.848010145</v>
      </c>
      <c r="J175" s="8">
        <f t="shared" si="33"/>
        <v>6248.08509419346</v>
      </c>
      <c r="K175" s="8">
        <f t="shared" si="34"/>
        <v>949.3025440932597</v>
      </c>
      <c r="L175" s="11">
        <f t="shared" si="35"/>
        <v>0.1791548407804182</v>
      </c>
      <c r="O175" s="17"/>
      <c r="P175" s="8"/>
      <c r="Q175" s="12"/>
      <c r="R175" s="14"/>
    </row>
    <row r="176" spans="1:18" ht="12.75">
      <c r="A176" s="6">
        <v>586</v>
      </c>
      <c r="B176" s="6" t="s">
        <v>202</v>
      </c>
      <c r="C176" s="7">
        <v>167</v>
      </c>
      <c r="D176" s="8">
        <v>1164930.94</v>
      </c>
      <c r="E176" s="9">
        <f t="shared" si="30"/>
        <v>6975.634371257484</v>
      </c>
      <c r="F176" s="9">
        <v>422223.00415847916</v>
      </c>
      <c r="G176" s="15">
        <v>756709.8453513046</v>
      </c>
      <c r="H176" s="9">
        <f t="shared" si="31"/>
        <v>334486.84119282546</v>
      </c>
      <c r="I176" s="9">
        <f t="shared" si="32"/>
        <v>1499417.7811928254</v>
      </c>
      <c r="J176" s="8">
        <f t="shared" si="33"/>
        <v>8978.54958798099</v>
      </c>
      <c r="K176" s="8">
        <f t="shared" si="34"/>
        <v>2002.9152167235052</v>
      </c>
      <c r="L176" s="11">
        <f t="shared" si="35"/>
        <v>0.28713018918771743</v>
      </c>
      <c r="O176" s="17"/>
      <c r="P176" s="8"/>
      <c r="Q176" s="12"/>
      <c r="R176" s="14"/>
    </row>
    <row r="177" spans="1:18" ht="12.75">
      <c r="A177" s="6">
        <v>591</v>
      </c>
      <c r="B177" s="6" t="s">
        <v>203</v>
      </c>
      <c r="C177" s="7">
        <v>4681</v>
      </c>
      <c r="D177" s="8">
        <v>26019511.780000005</v>
      </c>
      <c r="E177" s="9">
        <f t="shared" si="30"/>
        <v>5558.537017731255</v>
      </c>
      <c r="F177" s="9">
        <v>12081466.046832489</v>
      </c>
      <c r="G177" s="15">
        <v>18455810.75285588</v>
      </c>
      <c r="H177" s="9">
        <f t="shared" si="31"/>
        <v>6374344.7060233895</v>
      </c>
      <c r="I177" s="9">
        <f t="shared" si="32"/>
        <v>32393856.486023396</v>
      </c>
      <c r="J177" s="8">
        <f t="shared" si="33"/>
        <v>6920.285512929587</v>
      </c>
      <c r="K177" s="8">
        <f t="shared" si="34"/>
        <v>1361.7484951983315</v>
      </c>
      <c r="L177" s="11">
        <f t="shared" si="35"/>
        <v>0.24498325563983314</v>
      </c>
      <c r="O177" s="17"/>
      <c r="P177" s="8"/>
      <c r="Q177" s="12"/>
      <c r="R177" s="14"/>
    </row>
    <row r="178" spans="1:18" ht="12.75">
      <c r="A178" s="6">
        <v>592</v>
      </c>
      <c r="B178" s="6" t="s">
        <v>204</v>
      </c>
      <c r="C178" s="7">
        <v>801</v>
      </c>
      <c r="D178" s="8">
        <v>4495540.05</v>
      </c>
      <c r="E178" s="9">
        <f t="shared" si="30"/>
        <v>5612.409550561798</v>
      </c>
      <c r="F178" s="9">
        <v>2416547.446963669</v>
      </c>
      <c r="G178" s="15">
        <v>2789891.7536027436</v>
      </c>
      <c r="H178" s="9">
        <f t="shared" si="31"/>
        <v>373344.3066390748</v>
      </c>
      <c r="I178" s="9">
        <f t="shared" si="32"/>
        <v>4868884.356639074</v>
      </c>
      <c r="J178" s="8">
        <f t="shared" si="33"/>
        <v>6078.507311659268</v>
      </c>
      <c r="K178" s="8">
        <f t="shared" si="34"/>
        <v>466.09776109747054</v>
      </c>
      <c r="L178" s="11">
        <f t="shared" si="35"/>
        <v>0.0830477100607911</v>
      </c>
      <c r="O178" s="17"/>
      <c r="P178" s="8"/>
      <c r="Q178" s="12"/>
      <c r="R178" s="14"/>
    </row>
    <row r="179" spans="1:18" ht="12.75">
      <c r="A179" s="6">
        <v>593</v>
      </c>
      <c r="B179" s="6" t="s">
        <v>205</v>
      </c>
      <c r="C179" s="7">
        <v>770</v>
      </c>
      <c r="D179" s="8">
        <v>4128548.78</v>
      </c>
      <c r="E179" s="9">
        <f t="shared" si="30"/>
        <v>5361.751662337662</v>
      </c>
      <c r="F179" s="9">
        <v>1954151.6371287378</v>
      </c>
      <c r="G179" s="15">
        <v>2909012.0612061657</v>
      </c>
      <c r="H179" s="9">
        <f t="shared" si="31"/>
        <v>954860.424077428</v>
      </c>
      <c r="I179" s="9">
        <f t="shared" si="32"/>
        <v>5083409.204077428</v>
      </c>
      <c r="J179" s="8">
        <f t="shared" si="33"/>
        <v>6601.830135165491</v>
      </c>
      <c r="K179" s="8">
        <f t="shared" si="34"/>
        <v>1240.0784728278286</v>
      </c>
      <c r="L179" s="11">
        <f t="shared" si="35"/>
        <v>0.2312823403475515</v>
      </c>
      <c r="O179" s="17"/>
      <c r="P179" s="8"/>
      <c r="Q179" s="12"/>
      <c r="R179" s="14"/>
    </row>
    <row r="180" spans="1:18" ht="12.75">
      <c r="A180" s="6">
        <v>595</v>
      </c>
      <c r="B180" s="6" t="s">
        <v>206</v>
      </c>
      <c r="C180" s="7">
        <v>1372</v>
      </c>
      <c r="D180" s="8">
        <v>8616782.729999999</v>
      </c>
      <c r="E180" s="9">
        <f t="shared" si="30"/>
        <v>6280.453884839649</v>
      </c>
      <c r="F180" s="9">
        <v>4564909.2335331</v>
      </c>
      <c r="G180" s="15">
        <v>5374894.301942187</v>
      </c>
      <c r="H180" s="9">
        <f t="shared" si="31"/>
        <v>809985.0684090871</v>
      </c>
      <c r="I180" s="9">
        <f t="shared" si="32"/>
        <v>9426767.798409086</v>
      </c>
      <c r="J180" s="8">
        <f t="shared" si="33"/>
        <v>6870.822010502249</v>
      </c>
      <c r="K180" s="8">
        <f t="shared" si="34"/>
        <v>590.3681256626005</v>
      </c>
      <c r="L180" s="11">
        <f t="shared" si="35"/>
        <v>0.09400086944156792</v>
      </c>
      <c r="O180" s="17"/>
      <c r="P180" s="8"/>
      <c r="Q180" s="12"/>
      <c r="R180" s="14"/>
    </row>
    <row r="181" spans="1:18" ht="12.75">
      <c r="A181" s="6">
        <v>601</v>
      </c>
      <c r="B181" s="6" t="s">
        <v>207</v>
      </c>
      <c r="C181" s="7">
        <v>3879</v>
      </c>
      <c r="D181" s="8">
        <v>22327010.15</v>
      </c>
      <c r="E181" s="9">
        <f t="shared" si="30"/>
        <v>5755.867530291312</v>
      </c>
      <c r="F181" s="9">
        <v>10391794.529998017</v>
      </c>
      <c r="G181" s="15">
        <v>14000958.95401875</v>
      </c>
      <c r="H181" s="9">
        <f t="shared" si="31"/>
        <v>3609164.424020732</v>
      </c>
      <c r="I181" s="9">
        <f t="shared" si="32"/>
        <v>25936174.57402073</v>
      </c>
      <c r="J181" s="8">
        <f t="shared" si="33"/>
        <v>6686.304350095573</v>
      </c>
      <c r="K181" s="8">
        <f t="shared" si="34"/>
        <v>930.4368198042612</v>
      </c>
      <c r="L181" s="11">
        <f t="shared" si="35"/>
        <v>0.1616501448144292</v>
      </c>
      <c r="O181" s="17"/>
      <c r="P181" s="8"/>
      <c r="Q181" s="12"/>
      <c r="R181" s="14"/>
    </row>
    <row r="182" spans="1:3" ht="12.75">
      <c r="A182" s="6"/>
      <c r="B182" s="6"/>
      <c r="C182" s="18"/>
    </row>
    <row r="183" spans="2:17" ht="12.75">
      <c r="B183" s="19" t="s">
        <v>208</v>
      </c>
      <c r="C183" s="20">
        <f>SUM(C6:C182)</f>
        <v>646850</v>
      </c>
      <c r="D183" s="12">
        <f>SUM(D6:D182)</f>
        <v>3894063447.170002</v>
      </c>
      <c r="E183" s="9">
        <f>D183/C183</f>
        <v>6020.040886094152</v>
      </c>
      <c r="F183" s="12">
        <f>SUM(F6:F182)</f>
        <v>1902992861.5754683</v>
      </c>
      <c r="G183" s="12">
        <f>SUM(G6:G182)</f>
        <v>2467718387.974806</v>
      </c>
      <c r="H183" s="12">
        <f>SUM(H6:H182)</f>
        <v>564725526.3993387</v>
      </c>
      <c r="I183" s="12">
        <f>SUM(I6:I182)</f>
        <v>4458788973.56934</v>
      </c>
      <c r="J183" s="8">
        <f>I183/C183</f>
        <v>6893.080271422029</v>
      </c>
      <c r="K183" s="8">
        <f>J183-E183</f>
        <v>873.0393853278774</v>
      </c>
      <c r="L183" s="11">
        <f>(I183-D183)/D183</f>
        <v>0.14502216876043716</v>
      </c>
      <c r="P183" s="12"/>
      <c r="Q183" s="12"/>
    </row>
    <row r="185" ht="12.75">
      <c r="C185" s="8"/>
    </row>
    <row r="188" ht="12.75">
      <c r="B188" t="s">
        <v>209</v>
      </c>
    </row>
    <row r="189" ht="12.75">
      <c r="B189" t="s">
        <v>210</v>
      </c>
    </row>
  </sheetData>
  <sheetProtection/>
  <printOptions/>
  <pageMargins left="0.77" right="0.25" top="1.7" bottom="1.08" header="0.9" footer="0.64"/>
  <pageSetup horizontalDpi="300" verticalDpi="300" orientation="landscape" scale="75" r:id="rId1"/>
  <headerFooter alignWithMargins="0">
    <oddHeader>&amp;L&amp;9Table 4&amp;C&amp;"Arial,Bold"&amp;11Table 4
Kentucky School District Summary of Current and Projected Expenditures Under the State-of-the-Art Adequacy Model</oddHeader>
    <oddFooter>&amp;LRevised February 25, 2003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O. Picus and Associates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O. Picus</dc:creator>
  <cp:keywords/>
  <dc:description/>
  <cp:lastModifiedBy>Galloway, Patrick - Division of District Support</cp:lastModifiedBy>
  <cp:lastPrinted>2003-02-26T00:11:02Z</cp:lastPrinted>
  <dcterms:created xsi:type="dcterms:W3CDTF">2002-12-19T19:48:20Z</dcterms:created>
  <dcterms:modified xsi:type="dcterms:W3CDTF">2019-08-26T21:02:38Z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KYED-110-13</vt:lpwstr>
  </property>
  <property fmtid="{D5CDD505-2E9C-101B-9397-08002B2CF9AE}" pid="3" name="_dlc_DocIdItemGuid">
    <vt:lpwstr>a2c25b8b-29d9-4581-9b12-b16d86568d4b</vt:lpwstr>
  </property>
  <property fmtid="{D5CDD505-2E9C-101B-9397-08002B2CF9AE}" pid="4" name="_dlc_DocIdUrl">
    <vt:lpwstr>https://education.ky.gov/districts/SEEK/_layouts/DocIdRedir.aspx?ID=KYED-110-13, KYED-110-13</vt:lpwstr>
  </property>
  <property fmtid="{D5CDD505-2E9C-101B-9397-08002B2CF9AE}" pid="5" name="fiscalYear">
    <vt:lpwstr/>
  </property>
  <property fmtid="{D5CDD505-2E9C-101B-9397-08002B2CF9AE}" pid="6" name="Accessibility Office">
    <vt:lpwstr>OFO - Office of Finance and Operations</vt:lpwstr>
  </property>
  <property fmtid="{D5CDD505-2E9C-101B-9397-08002B2CF9AE}" pid="7" name="Accessibility Audit Status">
    <vt:lpwstr/>
  </property>
  <property fmtid="{D5CDD505-2E9C-101B-9397-08002B2CF9AE}" pid="8" name="Accessibility Audience">
    <vt:lpwstr>District</vt:lpwstr>
  </property>
  <property fmtid="{D5CDD505-2E9C-101B-9397-08002B2CF9AE}" pid="9" name="Accessibility Status1">
    <vt:lpwstr>Accessible</vt:lpwstr>
  </property>
  <property fmtid="{D5CDD505-2E9C-101B-9397-08002B2CF9AE}" pid="10" name="Application Type">
    <vt:lpwstr/>
  </property>
  <property fmtid="{D5CDD505-2E9C-101B-9397-08002B2CF9AE}" pid="11" name="Application Status">
    <vt:lpwstr/>
  </property>
  <property fmtid="{D5CDD505-2E9C-101B-9397-08002B2CF9AE}" pid="12" name="Accessibility Audit Date">
    <vt:lpwstr>2019-06-12T00:00:00Z</vt:lpwstr>
  </property>
  <property fmtid="{D5CDD505-2E9C-101B-9397-08002B2CF9AE}" pid="13" name="RoutingRuleDescription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Publication Date">
    <vt:lpwstr>2012-08-21T00:00:00Z</vt:lpwstr>
  </property>
  <property fmtid="{D5CDD505-2E9C-101B-9397-08002B2CF9AE}" pid="17" name="Audience1">
    <vt:lpwstr/>
  </property>
</Properties>
</file>